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1"/>
  </bookViews>
  <sheets>
    <sheet name="VIII" sheetId="1" r:id="rId1"/>
    <sheet name="VIIIf" sheetId="2" r:id="rId2"/>
  </sheets>
  <calcPr calcId="124519"/>
</workbook>
</file>

<file path=xl/calcChain.xml><?xml version="1.0" encoding="utf-8"?>
<calcChain xmlns="http://schemas.openxmlformats.org/spreadsheetml/2006/main">
  <c r="I252" i="1"/>
  <c r="G252"/>
  <c r="E252"/>
  <c r="J250"/>
  <c r="J252" s="1"/>
  <c r="I250"/>
  <c r="H250"/>
  <c r="H252" s="1"/>
  <c r="G250"/>
  <c r="F250"/>
  <c r="F252" s="1"/>
  <c r="E250"/>
  <c r="D250"/>
  <c r="D252" s="1"/>
  <c r="I243"/>
  <c r="G243"/>
  <c r="E243"/>
  <c r="J241"/>
  <c r="J243" s="1"/>
  <c r="I241"/>
  <c r="H241"/>
  <c r="H243" s="1"/>
  <c r="G241"/>
  <c r="F241"/>
  <c r="F243" s="1"/>
  <c r="E241"/>
  <c r="D241"/>
  <c r="D243" s="1"/>
  <c r="I218"/>
  <c r="I220" s="1"/>
  <c r="I222" s="1"/>
  <c r="G218"/>
  <c r="G220" s="1"/>
  <c r="G222" s="1"/>
  <c r="E218"/>
  <c r="E220" s="1"/>
  <c r="E222" s="1"/>
  <c r="J215"/>
  <c r="J218" s="1"/>
  <c r="J220" s="1"/>
  <c r="J222" s="1"/>
  <c r="I215"/>
  <c r="H215"/>
  <c r="H218" s="1"/>
  <c r="H220" s="1"/>
  <c r="H222" s="1"/>
  <c r="G215"/>
  <c r="F215"/>
  <c r="F218" s="1"/>
  <c r="F220" s="1"/>
  <c r="F222" s="1"/>
  <c r="E215"/>
  <c r="D215"/>
  <c r="D218" s="1"/>
  <c r="D220" s="1"/>
  <c r="D222" s="1"/>
  <c r="S135"/>
  <c r="S137" s="1"/>
  <c r="R135"/>
  <c r="R137" s="1"/>
  <c r="Q135"/>
  <c r="Q137" s="1"/>
  <c r="P135"/>
  <c r="P137" s="1"/>
  <c r="O135"/>
  <c r="O137" s="1"/>
  <c r="N135"/>
  <c r="N137" s="1"/>
  <c r="M135"/>
  <c r="M137" s="1"/>
  <c r="J135"/>
  <c r="J137" s="1"/>
  <c r="I135"/>
  <c r="I137" s="1"/>
  <c r="H135"/>
  <c r="H137" s="1"/>
  <c r="G135"/>
  <c r="G137" s="1"/>
  <c r="F135"/>
  <c r="F137" s="1"/>
  <c r="E135"/>
  <c r="E137" s="1"/>
  <c r="D135"/>
  <c r="D137" s="1"/>
  <c r="S126"/>
  <c r="S128" s="1"/>
  <c r="R126"/>
  <c r="R128" s="1"/>
  <c r="Q126"/>
  <c r="Q128" s="1"/>
  <c r="P126"/>
  <c r="P128" s="1"/>
  <c r="O126"/>
  <c r="O128" s="1"/>
  <c r="N126"/>
  <c r="N128" s="1"/>
  <c r="M126"/>
  <c r="M128" s="1"/>
  <c r="J126"/>
  <c r="J128" s="1"/>
  <c r="I126"/>
  <c r="I128" s="1"/>
  <c r="H126"/>
  <c r="H128" s="1"/>
  <c r="G126"/>
  <c r="G128" s="1"/>
  <c r="F126"/>
  <c r="F128" s="1"/>
  <c r="E126"/>
  <c r="E128" s="1"/>
  <c r="D126"/>
  <c r="D128" s="1"/>
  <c r="S100"/>
  <c r="S103" s="1"/>
  <c r="S105" s="1"/>
  <c r="S107" s="1"/>
  <c r="R100"/>
  <c r="R103" s="1"/>
  <c r="R105" s="1"/>
  <c r="R107" s="1"/>
  <c r="Q100"/>
  <c r="Q103" s="1"/>
  <c r="Q105" s="1"/>
  <c r="Q107" s="1"/>
  <c r="P100"/>
  <c r="P103" s="1"/>
  <c r="P105" s="1"/>
  <c r="P107" s="1"/>
  <c r="O100"/>
  <c r="O103" s="1"/>
  <c r="O105" s="1"/>
  <c r="O107" s="1"/>
  <c r="N100"/>
  <c r="N103" s="1"/>
  <c r="N105" s="1"/>
  <c r="N107" s="1"/>
  <c r="M100"/>
  <c r="M103" s="1"/>
  <c r="M105" s="1"/>
  <c r="M107" s="1"/>
  <c r="J100"/>
  <c r="J103" s="1"/>
  <c r="J105" s="1"/>
  <c r="J107" s="1"/>
  <c r="I100"/>
  <c r="I103" s="1"/>
  <c r="I105" s="1"/>
  <c r="I107" s="1"/>
  <c r="H100"/>
  <c r="H103" s="1"/>
  <c r="H105" s="1"/>
  <c r="H107" s="1"/>
  <c r="G100"/>
  <c r="G103" s="1"/>
  <c r="G105" s="1"/>
  <c r="G107" s="1"/>
  <c r="F100"/>
  <c r="F103" s="1"/>
  <c r="F105" s="1"/>
  <c r="F107" s="1"/>
  <c r="E100"/>
  <c r="E103" s="1"/>
  <c r="E105" s="1"/>
  <c r="E107" s="1"/>
  <c r="D100"/>
  <c r="D103" s="1"/>
  <c r="D105" s="1"/>
  <c r="D107" s="1"/>
  <c r="G84"/>
  <c r="G82"/>
  <c r="G81"/>
  <c r="E109" l="1"/>
  <c r="E142" s="1"/>
  <c r="E143" s="1"/>
  <c r="E108"/>
  <c r="G109"/>
  <c r="G142" s="1"/>
  <c r="G143" s="1"/>
  <c r="G144" s="1"/>
  <c r="G108"/>
  <c r="I109"/>
  <c r="I142" s="1"/>
  <c r="I143" s="1"/>
  <c r="I108"/>
  <c r="M109"/>
  <c r="M142" s="1"/>
  <c r="M143" s="1"/>
  <c r="M144" s="1"/>
  <c r="M108"/>
  <c r="O109"/>
  <c r="O142" s="1"/>
  <c r="O143" s="1"/>
  <c r="O108"/>
  <c r="Q109"/>
  <c r="Q142" s="1"/>
  <c r="Q143" s="1"/>
  <c r="Q144" s="1"/>
  <c r="Q108"/>
  <c r="S109"/>
  <c r="S142" s="1"/>
  <c r="S143" s="1"/>
  <c r="S108"/>
  <c r="E223"/>
  <c r="E224" s="1"/>
  <c r="E257" s="1"/>
  <c r="E258" s="1"/>
  <c r="E259" s="1"/>
  <c r="I223"/>
  <c r="I224" s="1"/>
  <c r="I257" s="1"/>
  <c r="I258" s="1"/>
  <c r="I259" s="1"/>
  <c r="E144"/>
  <c r="I144"/>
  <c r="O144"/>
  <c r="S144"/>
  <c r="D108"/>
  <c r="D109" s="1"/>
  <c r="D142" s="1"/>
  <c r="D143" s="1"/>
  <c r="D144" s="1"/>
  <c r="F108"/>
  <c r="F109" s="1"/>
  <c r="F142" s="1"/>
  <c r="F143" s="1"/>
  <c r="F144" s="1"/>
  <c r="H108"/>
  <c r="H109" s="1"/>
  <c r="H142" s="1"/>
  <c r="H143" s="1"/>
  <c r="H144" s="1"/>
  <c r="J108"/>
  <c r="J109" s="1"/>
  <c r="J142" s="1"/>
  <c r="J143" s="1"/>
  <c r="J144" s="1"/>
  <c r="N108"/>
  <c r="N109" s="1"/>
  <c r="N142" s="1"/>
  <c r="N143" s="1"/>
  <c r="N144" s="1"/>
  <c r="P108"/>
  <c r="P109" s="1"/>
  <c r="P142" s="1"/>
  <c r="P143" s="1"/>
  <c r="P144" s="1"/>
  <c r="R108"/>
  <c r="R109" s="1"/>
  <c r="R142" s="1"/>
  <c r="R143" s="1"/>
  <c r="R144" s="1"/>
  <c r="D223"/>
  <c r="D224" s="1"/>
  <c r="D257" s="1"/>
  <c r="D258" s="1"/>
  <c r="D259" s="1"/>
  <c r="F223"/>
  <c r="F224" s="1"/>
  <c r="F257" s="1"/>
  <c r="F258" s="1"/>
  <c r="F259" s="1"/>
  <c r="H223"/>
  <c r="H224" s="1"/>
  <c r="H257" s="1"/>
  <c r="H258" s="1"/>
  <c r="H259" s="1"/>
  <c r="J223"/>
  <c r="J224" s="1"/>
  <c r="J257" s="1"/>
  <c r="J258" s="1"/>
  <c r="J259" s="1"/>
  <c r="G223"/>
  <c r="G224"/>
  <c r="G257" s="1"/>
  <c r="G258" s="1"/>
  <c r="G259" s="1"/>
</calcChain>
</file>

<file path=xl/comments1.xml><?xml version="1.0" encoding="utf-8"?>
<comments xmlns="http://schemas.openxmlformats.org/spreadsheetml/2006/main">
  <authors>
    <author>Ursula</author>
  </authors>
  <commentList>
    <comment ref="C112" authorId="0">
      <text>
        <r>
          <rPr>
            <b/>
            <sz val="8"/>
            <color indexed="81"/>
            <rFont val="Tahoma"/>
            <family val="2"/>
          </rPr>
          <t>Ventas*(1+g)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2" authorId="0">
      <text>
        <r>
          <rPr>
            <b/>
            <sz val="8"/>
            <color indexed="81"/>
            <rFont val="Tahoma"/>
            <family val="2"/>
          </rPr>
          <t>Ventas*(1+g)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3" authorId="0">
      <text>
        <r>
          <rPr>
            <b/>
            <sz val="8"/>
            <color indexed="81"/>
            <rFont val="Tahoma"/>
            <family val="2"/>
          </rPr>
          <t>=Margen bruto/ventas</t>
        </r>
      </text>
    </comment>
    <comment ref="L113" authorId="0">
      <text>
        <r>
          <rPr>
            <b/>
            <sz val="8"/>
            <color indexed="81"/>
            <rFont val="Tahoma"/>
            <family val="2"/>
          </rPr>
          <t>=Margen bruto/ventas</t>
        </r>
      </text>
    </comment>
    <comment ref="C114" authorId="0">
      <text>
        <r>
          <rPr>
            <b/>
            <sz val="8"/>
            <color indexed="81"/>
            <rFont val="Tahoma"/>
            <family val="2"/>
          </rPr>
          <t>Beneficio Neto/ Ventas</t>
        </r>
      </text>
    </comment>
    <comment ref="L114" authorId="0">
      <text>
        <r>
          <rPr>
            <b/>
            <sz val="8"/>
            <color indexed="81"/>
            <rFont val="Tahoma"/>
            <family val="2"/>
          </rPr>
          <t>Beneficio Neto/ Ventas</t>
        </r>
      </text>
    </comment>
    <comment ref="C115" authorId="0">
      <text>
        <r>
          <rPr>
            <b/>
            <sz val="8"/>
            <color indexed="81"/>
            <rFont val="Tahoma"/>
            <family val="2"/>
          </rPr>
          <t>EBIT/ (AFN+NOF)</t>
        </r>
      </text>
    </comment>
    <comment ref="L115" authorId="0">
      <text>
        <r>
          <rPr>
            <b/>
            <sz val="8"/>
            <color indexed="81"/>
            <rFont val="Tahoma"/>
            <family val="2"/>
          </rPr>
          <t>EBIT/ (AFN+NOF)</t>
        </r>
      </text>
    </comment>
    <comment ref="C116" authorId="0">
      <text>
        <r>
          <rPr>
            <b/>
            <sz val="8"/>
            <color indexed="81"/>
            <rFont val="Tahoma"/>
            <family val="2"/>
          </rPr>
          <t>Beneficio Neto/ Equity</t>
        </r>
      </text>
    </comment>
    <comment ref="L116" authorId="0">
      <text>
        <r>
          <rPr>
            <b/>
            <sz val="8"/>
            <color indexed="81"/>
            <rFont val="Tahoma"/>
            <family val="2"/>
          </rPr>
          <t>Beneficio Neto/ Equity</t>
        </r>
      </text>
    </comment>
    <comment ref="C153" authorId="0">
      <text>
        <r>
          <rPr>
            <b/>
            <sz val="8"/>
            <color indexed="81"/>
            <rFont val="Tahoma"/>
            <family val="2"/>
          </rPr>
          <t>Recursos propios - NOF - AFN</t>
        </r>
      </text>
    </comment>
    <comment ref="L153" authorId="0">
      <text>
        <r>
          <rPr>
            <b/>
            <sz val="8"/>
            <color indexed="81"/>
            <rFont val="Tahoma"/>
            <family val="2"/>
          </rPr>
          <t>Recursos propios - NOF - AFN</t>
        </r>
      </text>
    </comment>
    <comment ref="C184" authorId="0">
      <text>
        <r>
          <rPr>
            <b/>
            <sz val="8"/>
            <color indexed="81"/>
            <rFont val="Tahoma"/>
            <family val="2"/>
          </rPr>
          <t>Gastos financieros*T</t>
        </r>
      </text>
    </comment>
    <comment ref="L184" authorId="0">
      <text>
        <r>
          <rPr>
            <b/>
            <sz val="8"/>
            <color indexed="81"/>
            <rFont val="Tahoma"/>
            <family val="2"/>
          </rPr>
          <t>Gastos financieros*T</t>
        </r>
      </text>
    </comment>
    <comment ref="C190" authorId="0">
      <text>
        <r>
          <rPr>
            <b/>
            <sz val="8"/>
            <color indexed="81"/>
            <rFont val="Tahoma"/>
            <family val="2"/>
          </rPr>
          <t>Kd*(D/(D+E))*(1-T) +Ke*(E/(D+E)</t>
        </r>
      </text>
    </comment>
    <comment ref="L190" authorId="0">
      <text>
        <r>
          <rPr>
            <b/>
            <sz val="8"/>
            <color indexed="81"/>
            <rFont val="Tahoma"/>
            <family val="2"/>
          </rPr>
          <t>Kd*(D/(D+E))*(1-T) +Ke*(E/(D+E)</t>
        </r>
      </text>
    </comment>
    <comment ref="C196" authorId="0">
      <text>
        <r>
          <rPr>
            <b/>
            <sz val="8"/>
            <color indexed="81"/>
            <rFont val="Tahoma"/>
            <family val="2"/>
          </rPr>
          <t>Kd*(D/(D+E)) +Ke*(E/(D+E)</t>
        </r>
      </text>
    </comment>
    <comment ref="L196" authorId="0">
      <text>
        <r>
          <rPr>
            <b/>
            <sz val="8"/>
            <color indexed="81"/>
            <rFont val="Tahoma"/>
            <family val="2"/>
          </rPr>
          <t>Kd*(D/(D+E)) +Ke*(E/(D+E)</t>
        </r>
      </text>
    </comment>
    <comment ref="C227" authorId="0">
      <text>
        <r>
          <rPr>
            <b/>
            <sz val="8"/>
            <color indexed="81"/>
            <rFont val="Tahoma"/>
            <family val="2"/>
          </rPr>
          <t>Ventas*(1+g)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28" authorId="0">
      <text>
        <r>
          <rPr>
            <b/>
            <sz val="8"/>
            <color indexed="81"/>
            <rFont val="Tahoma"/>
            <family val="2"/>
          </rPr>
          <t>=Margen bruto/ventas</t>
        </r>
      </text>
    </comment>
    <comment ref="C229" authorId="0">
      <text>
        <r>
          <rPr>
            <b/>
            <sz val="8"/>
            <color indexed="81"/>
            <rFont val="Tahoma"/>
            <family val="2"/>
          </rPr>
          <t>Beneficio Neto/ Ventas</t>
        </r>
      </text>
    </comment>
    <comment ref="C230" authorId="0">
      <text>
        <r>
          <rPr>
            <b/>
            <sz val="8"/>
            <color indexed="81"/>
            <rFont val="Tahoma"/>
            <family val="2"/>
          </rPr>
          <t>EBIT/ (AFN+NOF)</t>
        </r>
      </text>
    </comment>
    <comment ref="C231" authorId="0">
      <text>
        <r>
          <rPr>
            <b/>
            <sz val="8"/>
            <color indexed="81"/>
            <rFont val="Tahoma"/>
            <family val="2"/>
          </rPr>
          <t>Beneficio Neto/ Equity</t>
        </r>
      </text>
    </comment>
    <comment ref="C268" authorId="0">
      <text>
        <r>
          <rPr>
            <b/>
            <sz val="8"/>
            <color indexed="81"/>
            <rFont val="Tahoma"/>
            <family val="2"/>
          </rPr>
          <t>Recursos propios - NOF - AFN</t>
        </r>
      </text>
    </comment>
    <comment ref="C299" authorId="0">
      <text>
        <r>
          <rPr>
            <b/>
            <sz val="8"/>
            <color indexed="81"/>
            <rFont val="Tahoma"/>
            <family val="2"/>
          </rPr>
          <t>Gastos financieros*T</t>
        </r>
      </text>
    </comment>
    <comment ref="C305" authorId="0">
      <text>
        <r>
          <rPr>
            <b/>
            <sz val="8"/>
            <color indexed="81"/>
            <rFont val="Tahoma"/>
            <family val="2"/>
          </rPr>
          <t>Kd*(D/(D+E))*(1-T) +Ke*(E/(D+E)</t>
        </r>
      </text>
    </comment>
    <comment ref="C311" authorId="0">
      <text>
        <r>
          <rPr>
            <b/>
            <sz val="8"/>
            <color indexed="81"/>
            <rFont val="Tahoma"/>
            <family val="2"/>
          </rPr>
          <t>Kd*(D/(D+E)) +Ke*(E/(D+E)</t>
        </r>
      </text>
    </comment>
  </commentList>
</comments>
</file>

<file path=xl/sharedStrings.xml><?xml version="1.0" encoding="utf-8"?>
<sst xmlns="http://schemas.openxmlformats.org/spreadsheetml/2006/main" count="493" uniqueCount="193">
  <si>
    <t>Considerando el siguiente Balance:</t>
  </si>
  <si>
    <t>Activos=</t>
  </si>
  <si>
    <t>Pasivos=</t>
  </si>
  <si>
    <t>Patrimonio=</t>
  </si>
  <si>
    <t>Considerando los siguientes Valores contables ajustados:</t>
  </si>
  <si>
    <t>Utilidad Neta=</t>
  </si>
  <si>
    <t># acciones en circulación=</t>
  </si>
  <si>
    <t>Per del mercado=</t>
  </si>
  <si>
    <t>Costo de oportunidad=</t>
  </si>
  <si>
    <t>Dividendos=</t>
  </si>
  <si>
    <t>crecimiento de dividendos=</t>
  </si>
  <si>
    <t>3b1) calcular la Ganancia por acción:</t>
  </si>
  <si>
    <t>Ganancia por acción=</t>
  </si>
  <si>
    <t>3b2) Calcular el precio del acción:</t>
  </si>
  <si>
    <t>Precio del acción=</t>
  </si>
  <si>
    <t>3c1) Calcular el Goowill según el Método mixto, Método de la Plusvalía o Goodwill</t>
  </si>
  <si>
    <t>Valor del Patrimonio=</t>
  </si>
  <si>
    <t>Goodwill=</t>
  </si>
  <si>
    <t>3d) Calcular el precio según los Métodos Simplificados de Descuentos de Flujos de Fondos.</t>
  </si>
  <si>
    <t>3d1) Considerando Dividendos sin crecimiento</t>
  </si>
  <si>
    <t>3d2) Considerando Dividendos con crecimiento constante del 5%</t>
  </si>
  <si>
    <t>Calcular la tasa de crecimiento según crecimiento histórico considerando:</t>
  </si>
  <si>
    <t>Dividendos del año pasado=</t>
  </si>
  <si>
    <t>Dividendos de este año=</t>
  </si>
  <si>
    <t>g=</t>
  </si>
  <si>
    <t>Calcular el rendimiento sobre la reinversión considerando:</t>
  </si>
  <si>
    <t>ROE=</t>
  </si>
  <si>
    <t>Retención de utilidades=</t>
  </si>
  <si>
    <t>Dividendos por acción=</t>
  </si>
  <si>
    <t>Beneficios por acción=</t>
  </si>
  <si>
    <t>3d3) Calcular la tasa histótica de crecimiento considerando un crecimiento geométrico promedio</t>
  </si>
  <si>
    <t>Dividendos de hace 4 años=</t>
  </si>
  <si>
    <t>Calcular el rendimiento total de las acciones, considerando:</t>
  </si>
  <si>
    <t>Precio del acción c/ un crecimiento constante del 5%=</t>
  </si>
  <si>
    <t>Precio del acción el siguiente año=</t>
  </si>
  <si>
    <t>Ke=</t>
  </si>
  <si>
    <t>G=</t>
  </si>
  <si>
    <t>Rendimiento total=</t>
  </si>
  <si>
    <t>3e) Metodos de descuento de Flujos de Fondos:</t>
  </si>
  <si>
    <t>Métodos de Descuento de Flujos de Fondos</t>
  </si>
  <si>
    <t>Proyección de EF's Ixu sin optimización</t>
  </si>
  <si>
    <t>Proyección de EF's Ixu con optimización</t>
  </si>
  <si>
    <t>Estado de resultados</t>
  </si>
  <si>
    <t xml:space="preserve">Real </t>
  </si>
  <si>
    <t>Inversión</t>
  </si>
  <si>
    <t>Periodo 1</t>
  </si>
  <si>
    <t>Periodo 2</t>
  </si>
  <si>
    <t>Periodo 3</t>
  </si>
  <si>
    <t>Periodo 4</t>
  </si>
  <si>
    <t>Periodo 5</t>
  </si>
  <si>
    <t>Ventas</t>
  </si>
  <si>
    <t>Costo de ventas</t>
  </si>
  <si>
    <t>Margen Bruto</t>
  </si>
  <si>
    <t>Gastos de Administración</t>
  </si>
  <si>
    <t>Gastos de ventas</t>
  </si>
  <si>
    <t>EBITDA</t>
  </si>
  <si>
    <t>Depreciación</t>
  </si>
  <si>
    <t>EBIT o BAIT</t>
  </si>
  <si>
    <t>Gastos Financieros</t>
  </si>
  <si>
    <t>EBT o BAT</t>
  </si>
  <si>
    <t>Impuestos (40%)</t>
  </si>
  <si>
    <t>Beneficio Neto</t>
  </si>
  <si>
    <t>Ratios del Estado de Resultados</t>
  </si>
  <si>
    <t>Crecimiento de ventas</t>
  </si>
  <si>
    <t>Margen Bruto en %</t>
  </si>
  <si>
    <t>ROS</t>
  </si>
  <si>
    <t>ROA</t>
  </si>
  <si>
    <t>ROE</t>
  </si>
  <si>
    <t xml:space="preserve">Balance General Completo </t>
  </si>
  <si>
    <t>Activos</t>
  </si>
  <si>
    <t>Caja</t>
  </si>
  <si>
    <t xml:space="preserve">Clientes </t>
  </si>
  <si>
    <t>Cuentas por cobrar</t>
  </si>
  <si>
    <t>Existencias</t>
  </si>
  <si>
    <t>Total Activo circulante</t>
  </si>
  <si>
    <t>Activo Fijo Neto (AFN)</t>
  </si>
  <si>
    <t>Total de Activos</t>
  </si>
  <si>
    <t>Pasivos</t>
  </si>
  <si>
    <t>Proveedores</t>
  </si>
  <si>
    <t>Gastos Acumulados</t>
  </si>
  <si>
    <t>Impuestos por pagar</t>
  </si>
  <si>
    <t>Deuda de Costo Plazo DCP</t>
  </si>
  <si>
    <t>Total Pasivos Corrientes</t>
  </si>
  <si>
    <t>Deudas de Largo Pazo DLP</t>
  </si>
  <si>
    <t>Total Pasivos</t>
  </si>
  <si>
    <t>Patrimonio</t>
  </si>
  <si>
    <t>Capital Social</t>
  </si>
  <si>
    <t>Reservas</t>
  </si>
  <si>
    <t>Utilidad del Ejercicio</t>
  </si>
  <si>
    <t>Total de Patrimonio</t>
  </si>
  <si>
    <t>Total Pasivos y Patrimonio</t>
  </si>
  <si>
    <t>Considerando:</t>
  </si>
  <si>
    <t>Compras:</t>
  </si>
  <si>
    <t>Balance Financiero</t>
  </si>
  <si>
    <t>Real</t>
  </si>
  <si>
    <t>NOF</t>
  </si>
  <si>
    <t>AFN</t>
  </si>
  <si>
    <t>Caja Excedente</t>
  </si>
  <si>
    <t>DCP</t>
  </si>
  <si>
    <t>DLP</t>
  </si>
  <si>
    <t>E</t>
  </si>
  <si>
    <t>Análisis de Financiamiento</t>
  </si>
  <si>
    <t>FM</t>
  </si>
  <si>
    <t>Excedente de caja</t>
  </si>
  <si>
    <t>Recursos a Negociar</t>
  </si>
  <si>
    <t>Comprobación DCP-Caja</t>
  </si>
  <si>
    <t>Ratios de Balance</t>
  </si>
  <si>
    <t>Dias de Cobro</t>
  </si>
  <si>
    <t>Dias de existencia</t>
  </si>
  <si>
    <t>Dias de pagos</t>
  </si>
  <si>
    <t>Ciclo Efectivo</t>
  </si>
  <si>
    <t>Rotación de Activos</t>
  </si>
  <si>
    <t>Financiamiento NOF c/ FM</t>
  </si>
  <si>
    <t>Apalancamiento</t>
  </si>
  <si>
    <t>Valoración de Ixu S.A. sin optimización de actividades</t>
  </si>
  <si>
    <t>Valoración de Ixu S.A. con optimización de actividades</t>
  </si>
  <si>
    <t xml:space="preserve">Considerando: Kd= </t>
  </si>
  <si>
    <t>Flujo de Fondos del Proyecto</t>
  </si>
  <si>
    <t>(+) Depr./ Amort.</t>
  </si>
  <si>
    <t>(+) Gastos Financieros</t>
  </si>
  <si>
    <t>(-) Escudo Fiscal</t>
  </si>
  <si>
    <r>
      <t>(</t>
    </r>
    <r>
      <rPr>
        <u/>
        <sz val="10"/>
        <rFont val="Arial"/>
        <family val="2"/>
      </rPr>
      <t>+</t>
    </r>
    <r>
      <rPr>
        <sz val="10"/>
        <rFont val="Arial"/>
      </rPr>
      <t>) Variación en NOF</t>
    </r>
  </si>
  <si>
    <r>
      <t>(</t>
    </r>
    <r>
      <rPr>
        <u/>
        <sz val="10"/>
        <rFont val="Arial"/>
        <family val="2"/>
      </rPr>
      <t>+</t>
    </r>
    <r>
      <rPr>
        <sz val="10"/>
        <rFont val="Arial"/>
      </rPr>
      <t>) Variación en AF</t>
    </r>
  </si>
  <si>
    <t>Free Cash Flow sin perpetuidad</t>
  </si>
  <si>
    <t>(+) perpetuidad</t>
  </si>
  <si>
    <t>FREE CASH FLOW</t>
  </si>
  <si>
    <t>WACC</t>
  </si>
  <si>
    <t>VAN c/WACC</t>
  </si>
  <si>
    <t>(+) Escudo Fiscal</t>
  </si>
  <si>
    <t>CAPITAL CASH FLOW</t>
  </si>
  <si>
    <t>WACCbt</t>
  </si>
  <si>
    <t>(-) Amortización de la Deuda</t>
  </si>
  <si>
    <t>(-) Gastos Financieros</t>
  </si>
  <si>
    <t>(+) Recursos Ajenos</t>
  </si>
  <si>
    <t>EQUITY CASH FLOW</t>
  </si>
  <si>
    <t>Ke</t>
  </si>
  <si>
    <t>No. Acciones en circulación</t>
  </si>
  <si>
    <t>Precio de la Acción</t>
  </si>
  <si>
    <t>Valoración de Ixu S.A. (con proyecto)</t>
  </si>
  <si>
    <t>b1) Metodo de la ganancias por acción</t>
  </si>
  <si>
    <t>Utilidad neta</t>
  </si>
  <si>
    <t># acciones en circulación</t>
  </si>
  <si>
    <t>b2) La razón precio/beneficio (PER) (Price/Earning Ratio)</t>
  </si>
  <si>
    <t>PER=</t>
  </si>
  <si>
    <t>Precio de la acción</t>
  </si>
  <si>
    <t>Ganancia o Beneficio por acción</t>
  </si>
  <si>
    <t>Precio=</t>
  </si>
  <si>
    <r>
      <t>Per</t>
    </r>
    <r>
      <rPr>
        <b/>
        <vertAlign val="subscript"/>
        <sz val="11"/>
        <rFont val="Arial"/>
        <family val="2"/>
      </rPr>
      <t>m</t>
    </r>
    <r>
      <rPr>
        <b/>
        <sz val="11"/>
        <rFont val="Arial"/>
        <family val="2"/>
      </rPr>
      <t xml:space="preserve"> * Ganancia por acción</t>
    </r>
  </si>
  <si>
    <t>c1) Metodo de la Plusvalía Mercantil o Goodwill</t>
  </si>
  <si>
    <t>Valor patrimonio=</t>
  </si>
  <si>
    <t>Precio de la acción * # de acción en circulación</t>
  </si>
  <si>
    <t>Valor partimonial (PER) - Valor patrimonial (ajustado)</t>
  </si>
  <si>
    <t>d1) Dividendos sin crecimiento</t>
  </si>
  <si>
    <t>P=</t>
  </si>
  <si>
    <t>D</t>
  </si>
  <si>
    <r>
      <t>K</t>
    </r>
    <r>
      <rPr>
        <b/>
        <vertAlign val="subscript"/>
        <sz val="11"/>
        <rFont val="Arial"/>
        <family val="2"/>
      </rPr>
      <t>e</t>
    </r>
  </si>
  <si>
    <t>d2) Dividendos con crecimiento constante</t>
  </si>
  <si>
    <r>
      <t>K</t>
    </r>
    <r>
      <rPr>
        <b/>
        <vertAlign val="subscript"/>
        <sz val="11"/>
        <rFont val="Arial"/>
        <family val="2"/>
      </rPr>
      <t>e</t>
    </r>
    <r>
      <rPr>
        <b/>
        <sz val="11"/>
        <rFont val="Arial"/>
        <family val="2"/>
      </rPr>
      <t xml:space="preserve"> - g</t>
    </r>
  </si>
  <si>
    <t>Estimación de la tasa de crecimiento: Crecimiento historico</t>
  </si>
  <si>
    <r>
      <t>D</t>
    </r>
    <r>
      <rPr>
        <b/>
        <vertAlign val="subscript"/>
        <sz val="11"/>
        <rFont val="Arial"/>
        <family val="2"/>
      </rPr>
      <t>n</t>
    </r>
    <r>
      <rPr>
        <b/>
        <sz val="11"/>
        <rFont val="Arial"/>
        <family val="2"/>
      </rPr>
      <t xml:space="preserve"> - D</t>
    </r>
    <r>
      <rPr>
        <b/>
        <vertAlign val="subscript"/>
        <sz val="11"/>
        <rFont val="Arial"/>
        <family val="2"/>
      </rPr>
      <t>n-1</t>
    </r>
  </si>
  <si>
    <r>
      <t>D</t>
    </r>
    <r>
      <rPr>
        <b/>
        <vertAlign val="subscript"/>
        <sz val="11"/>
        <rFont val="Arial"/>
        <family val="2"/>
      </rPr>
      <t>n-1</t>
    </r>
  </si>
  <si>
    <t>Estimación de la tasa de crecimiento: Rendimiento sobre la reinversión</t>
  </si>
  <si>
    <t>ROE * Tasa de retención</t>
  </si>
  <si>
    <t>Payout=</t>
  </si>
  <si>
    <t>Dividendos</t>
  </si>
  <si>
    <t>Beneficios</t>
  </si>
  <si>
    <t>ROE * (1 - Payout)</t>
  </si>
  <si>
    <t>d3) Crecimiento Geométrico Promedio</t>
  </si>
  <si>
    <t>(</t>
  </si>
  <si>
    <r>
      <t>DPA</t>
    </r>
    <r>
      <rPr>
        <b/>
        <u/>
        <vertAlign val="subscript"/>
        <sz val="11"/>
        <rFont val="Arial"/>
        <family val="2"/>
      </rPr>
      <t>n</t>
    </r>
  </si>
  <si>
    <t>)</t>
  </si>
  <si>
    <r>
      <t>DPA</t>
    </r>
    <r>
      <rPr>
        <b/>
        <vertAlign val="subscript"/>
        <sz val="11"/>
        <rFont val="Arial"/>
        <family val="2"/>
      </rPr>
      <t>0</t>
    </r>
  </si>
  <si>
    <r>
      <t>DPA</t>
    </r>
    <r>
      <rPr>
        <b/>
        <vertAlign val="subscript"/>
        <sz val="11"/>
        <rFont val="Arial"/>
        <family val="2"/>
      </rPr>
      <t>n</t>
    </r>
  </si>
  <si>
    <t>Dividendos por acción de año actual</t>
  </si>
  <si>
    <t>Dividendos por acción hace n años atrás</t>
  </si>
  <si>
    <t>Rendimiento total de las acciones</t>
  </si>
  <si>
    <t>Rendimiento total de las acciones=</t>
  </si>
  <si>
    <t>Rendimiento de los dividendos + Ganancia de capital</t>
  </si>
  <si>
    <t>Yield + G</t>
  </si>
  <si>
    <t>Yield= Ke=</t>
  </si>
  <si>
    <t xml:space="preserve"> + g</t>
  </si>
  <si>
    <t>P</t>
  </si>
  <si>
    <r>
      <t>P</t>
    </r>
    <r>
      <rPr>
        <b/>
        <vertAlign val="subscript"/>
        <sz val="11"/>
        <rFont val="Arial"/>
        <family val="2"/>
      </rPr>
      <t>n</t>
    </r>
    <r>
      <rPr>
        <b/>
        <sz val="11"/>
        <rFont val="Arial"/>
        <family val="2"/>
      </rPr>
      <t xml:space="preserve"> - P</t>
    </r>
    <r>
      <rPr>
        <b/>
        <vertAlign val="subscript"/>
        <sz val="11"/>
        <rFont val="Arial"/>
        <family val="2"/>
      </rPr>
      <t>n-1</t>
    </r>
  </si>
  <si>
    <r>
      <t>P</t>
    </r>
    <r>
      <rPr>
        <b/>
        <vertAlign val="subscript"/>
        <sz val="11"/>
        <rFont val="Arial"/>
        <family val="2"/>
      </rPr>
      <t>n-1</t>
    </r>
  </si>
  <si>
    <t>Cálculo de la Perpetuidad</t>
  </si>
  <si>
    <t>Perpetuidad del FCE</t>
  </si>
  <si>
    <r>
      <t>FCF</t>
    </r>
    <r>
      <rPr>
        <b/>
        <vertAlign val="subscript"/>
        <sz val="11"/>
        <rFont val="Arial"/>
        <family val="2"/>
      </rPr>
      <t>5</t>
    </r>
    <r>
      <rPr>
        <b/>
        <sz val="11"/>
        <rFont val="Arial"/>
        <family val="2"/>
      </rPr>
      <t xml:space="preserve"> * (1 + g)</t>
    </r>
  </si>
  <si>
    <t>WACC - g</t>
  </si>
  <si>
    <t>Perpetuidad del CCF</t>
  </si>
  <si>
    <r>
      <t>CCF</t>
    </r>
    <r>
      <rPr>
        <b/>
        <vertAlign val="subscript"/>
        <sz val="11"/>
        <rFont val="Arial"/>
        <family val="2"/>
      </rPr>
      <t>5</t>
    </r>
    <r>
      <rPr>
        <b/>
        <sz val="11"/>
        <rFont val="Arial"/>
        <family val="2"/>
      </rPr>
      <t xml:space="preserve"> * (1 + g)</t>
    </r>
  </si>
  <si>
    <r>
      <t>WACC</t>
    </r>
    <r>
      <rPr>
        <b/>
        <vertAlign val="subscript"/>
        <sz val="11"/>
        <rFont val="Arial"/>
        <family val="2"/>
      </rPr>
      <t>bt</t>
    </r>
    <r>
      <rPr>
        <b/>
        <sz val="11"/>
        <rFont val="Arial"/>
        <family val="2"/>
      </rPr>
      <t xml:space="preserve"> - g</t>
    </r>
  </si>
  <si>
    <t>Perpetuidad del ECF</t>
  </si>
  <si>
    <r>
      <t>ECF</t>
    </r>
    <r>
      <rPr>
        <b/>
        <vertAlign val="subscript"/>
        <sz val="11"/>
        <rFont val="Arial"/>
        <family val="2"/>
      </rPr>
      <t>5</t>
    </r>
    <r>
      <rPr>
        <b/>
        <sz val="11"/>
        <rFont val="Arial"/>
        <family val="2"/>
      </rPr>
      <t xml:space="preserve"> * (1 + g)</t>
    </r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</si>
</sst>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(* #,##0.00_);_(* \(#,##0.00\);_(* &quot;-&quot;??_);_(@_)"/>
    <numFmt numFmtId="167" formatCode="_(* #,##0_);_(* \(#,##0\);_(* &quot;-&quot;??_);_(@_)"/>
  </numFmts>
  <fonts count="14">
    <font>
      <sz val="10"/>
      <name val="Arial"/>
    </font>
    <font>
      <sz val="10"/>
      <name val="Arial"/>
    </font>
    <font>
      <b/>
      <u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30"/>
      <name val="Arial"/>
      <family val="2"/>
    </font>
    <font>
      <b/>
      <u/>
      <vertAlign val="sub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/>
      <diagonal/>
    </border>
    <border>
      <left style="thick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/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 style="thick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ck">
        <color indexed="9"/>
      </right>
      <top style="thin">
        <color indexed="64"/>
      </top>
      <bottom style="thin">
        <color indexed="9"/>
      </bottom>
      <diagonal/>
    </border>
    <border>
      <left style="thick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165" fontId="1" fillId="4" borderId="3" xfId="2" applyNumberFormat="1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165" fontId="1" fillId="4" borderId="7" xfId="2" applyNumberFormat="1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165" fontId="1" fillId="4" borderId="11" xfId="2" applyNumberFormat="1" applyFont="1" applyFill="1" applyBorder="1"/>
    <xf numFmtId="0" fontId="0" fillId="4" borderId="12" xfId="0" applyFill="1" applyBorder="1"/>
    <xf numFmtId="0" fontId="0" fillId="4" borderId="3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0" xfId="0" applyFill="1" applyBorder="1"/>
    <xf numFmtId="9" fontId="1" fillId="4" borderId="7" xfId="3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3" fillId="3" borderId="0" xfId="0" applyFont="1" applyFill="1"/>
    <xf numFmtId="0" fontId="0" fillId="4" borderId="14" xfId="0" applyFill="1" applyBorder="1"/>
    <xf numFmtId="0" fontId="0" fillId="4" borderId="15" xfId="0" applyFill="1" applyBorder="1"/>
    <xf numFmtId="164" fontId="1" fillId="4" borderId="16" xfId="2" applyFont="1" applyFill="1" applyBorder="1"/>
    <xf numFmtId="165" fontId="1" fillId="4" borderId="16" xfId="2" applyNumberFormat="1" applyFont="1" applyFill="1" applyBorder="1"/>
    <xf numFmtId="0" fontId="0" fillId="4" borderId="17" xfId="0" applyFill="1" applyBorder="1"/>
    <xf numFmtId="0" fontId="0" fillId="4" borderId="18" xfId="0" applyFill="1" applyBorder="1"/>
    <xf numFmtId="165" fontId="1" fillId="4" borderId="19" xfId="2" applyNumberFormat="1" applyFont="1" applyFill="1" applyBorder="1"/>
    <xf numFmtId="0" fontId="0" fillId="4" borderId="20" xfId="0" applyFill="1" applyBorder="1"/>
    <xf numFmtId="0" fontId="0" fillId="4" borderId="21" xfId="0" applyFill="1" applyBorder="1"/>
    <xf numFmtId="165" fontId="1" fillId="4" borderId="22" xfId="2" applyNumberFormat="1" applyFont="1" applyFill="1" applyBorder="1"/>
    <xf numFmtId="165" fontId="0" fillId="4" borderId="16" xfId="0" applyNumberFormat="1" applyFill="1" applyBorder="1"/>
    <xf numFmtId="164" fontId="1" fillId="4" borderId="7" xfId="2" applyFont="1" applyFill="1" applyBorder="1"/>
    <xf numFmtId="9" fontId="1" fillId="4" borderId="16" xfId="3" applyFont="1" applyFill="1" applyBorder="1"/>
    <xf numFmtId="9" fontId="0" fillId="4" borderId="16" xfId="0" applyNumberFormat="1" applyFill="1" applyBorder="1"/>
    <xf numFmtId="10" fontId="0" fillId="4" borderId="16" xfId="0" applyNumberFormat="1" applyFill="1" applyBorder="1"/>
    <xf numFmtId="9" fontId="0" fillId="4" borderId="19" xfId="0" applyNumberFormat="1" applyFill="1" applyBorder="1"/>
    <xf numFmtId="0" fontId="0" fillId="4" borderId="23" xfId="0" applyFill="1" applyBorder="1"/>
    <xf numFmtId="9" fontId="1" fillId="4" borderId="24" xfId="3" applyFont="1" applyFill="1" applyBorder="1"/>
    <xf numFmtId="9" fontId="1" fillId="4" borderId="22" xfId="3" applyFont="1" applyFill="1" applyBorder="1"/>
    <xf numFmtId="0" fontId="0" fillId="4" borderId="25" xfId="0" applyFill="1" applyBorder="1"/>
    <xf numFmtId="0" fontId="4" fillId="2" borderId="0" xfId="0" applyFont="1" applyFill="1"/>
    <xf numFmtId="0" fontId="4" fillId="3" borderId="0" xfId="0" applyFont="1" applyFill="1"/>
    <xf numFmtId="0" fontId="3" fillId="4" borderId="2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165" fontId="1" fillId="4" borderId="29" xfId="2" applyNumberFormat="1" applyFont="1" applyFill="1" applyBorder="1"/>
    <xf numFmtId="0" fontId="3" fillId="4" borderId="7" xfId="0" applyFont="1" applyFill="1" applyBorder="1"/>
    <xf numFmtId="165" fontId="3" fillId="4" borderId="7" xfId="2" applyNumberFormat="1" applyFont="1" applyFill="1" applyBorder="1"/>
    <xf numFmtId="165" fontId="3" fillId="4" borderId="29" xfId="2" applyNumberFormat="1" applyFont="1" applyFill="1" applyBorder="1"/>
    <xf numFmtId="0" fontId="5" fillId="4" borderId="7" xfId="0" applyFont="1" applyFill="1" applyBorder="1"/>
    <xf numFmtId="166" fontId="0" fillId="4" borderId="0" xfId="0" applyNumberFormat="1" applyFill="1" applyBorder="1"/>
    <xf numFmtId="0" fontId="4" fillId="4" borderId="0" xfId="0" applyFont="1" applyFill="1" applyBorder="1"/>
    <xf numFmtId="164" fontId="5" fillId="4" borderId="7" xfId="2" applyFont="1" applyFill="1" applyBorder="1"/>
    <xf numFmtId="10" fontId="5" fillId="4" borderId="7" xfId="3" applyNumberFormat="1" applyFont="1" applyFill="1" applyBorder="1"/>
    <xf numFmtId="10" fontId="5" fillId="4" borderId="29" xfId="3" applyNumberFormat="1" applyFont="1" applyFill="1" applyBorder="1"/>
    <xf numFmtId="0" fontId="3" fillId="4" borderId="30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 wrapText="1"/>
    </xf>
    <xf numFmtId="165" fontId="5" fillId="4" borderId="7" xfId="2" applyNumberFormat="1" applyFont="1" applyFill="1" applyBorder="1"/>
    <xf numFmtId="165" fontId="5" fillId="4" borderId="29" xfId="2" applyNumberFormat="1" applyFont="1" applyFill="1" applyBorder="1"/>
    <xf numFmtId="0" fontId="5" fillId="4" borderId="30" xfId="0" applyFont="1" applyFill="1" applyBorder="1"/>
    <xf numFmtId="165" fontId="5" fillId="4" borderId="30" xfId="2" applyNumberFormat="1" applyFont="1" applyFill="1" applyBorder="1"/>
    <xf numFmtId="165" fontId="5" fillId="4" borderId="31" xfId="2" applyNumberFormat="1" applyFont="1" applyFill="1" applyBorder="1"/>
    <xf numFmtId="0" fontId="3" fillId="4" borderId="32" xfId="0" applyFont="1" applyFill="1" applyBorder="1"/>
    <xf numFmtId="165" fontId="3" fillId="4" borderId="33" xfId="2" applyNumberFormat="1" applyFont="1" applyFill="1" applyBorder="1"/>
    <xf numFmtId="165" fontId="3" fillId="4" borderId="34" xfId="2" applyNumberFormat="1" applyFont="1" applyFill="1" applyBorder="1"/>
    <xf numFmtId="165" fontId="3" fillId="4" borderId="35" xfId="2" applyNumberFormat="1" applyFont="1" applyFill="1" applyBorder="1"/>
    <xf numFmtId="0" fontId="5" fillId="4" borderId="28" xfId="0" applyFont="1" applyFill="1" applyBorder="1"/>
    <xf numFmtId="165" fontId="5" fillId="4" borderId="28" xfId="2" applyNumberFormat="1" applyFont="1" applyFill="1" applyBorder="1"/>
    <xf numFmtId="165" fontId="5" fillId="4" borderId="36" xfId="2" applyNumberFormat="1" applyFont="1" applyFill="1" applyBorder="1"/>
    <xf numFmtId="0" fontId="3" fillId="4" borderId="30" xfId="0" applyFont="1" applyFill="1" applyBorder="1"/>
    <xf numFmtId="165" fontId="3" fillId="4" borderId="30" xfId="2" applyNumberFormat="1" applyFont="1" applyFill="1" applyBorder="1"/>
    <xf numFmtId="165" fontId="3" fillId="4" borderId="31" xfId="2" applyNumberFormat="1" applyFont="1" applyFill="1" applyBorder="1"/>
    <xf numFmtId="0" fontId="3" fillId="4" borderId="37" xfId="0" applyFont="1" applyFill="1" applyBorder="1"/>
    <xf numFmtId="165" fontId="3" fillId="4" borderId="32" xfId="2" applyNumberFormat="1" applyFont="1" applyFill="1" applyBorder="1"/>
    <xf numFmtId="165" fontId="3" fillId="4" borderId="38" xfId="2" applyNumberFormat="1" applyFont="1" applyFill="1" applyBorder="1"/>
    <xf numFmtId="165" fontId="3" fillId="4" borderId="39" xfId="2" applyNumberFormat="1" applyFont="1" applyFill="1" applyBorder="1"/>
    <xf numFmtId="165" fontId="3" fillId="4" borderId="0" xfId="2" applyNumberFormat="1" applyFont="1" applyFill="1" applyBorder="1"/>
    <xf numFmtId="165" fontId="3" fillId="4" borderId="8" xfId="2" applyNumberFormat="1" applyFont="1" applyFill="1" applyBorder="1"/>
    <xf numFmtId="0" fontId="3" fillId="4" borderId="40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164" fontId="0" fillId="4" borderId="0" xfId="0" applyNumberFormat="1" applyFill="1" applyBorder="1"/>
    <xf numFmtId="164" fontId="0" fillId="4" borderId="8" xfId="0" applyNumberFormat="1" applyFill="1" applyBorder="1"/>
    <xf numFmtId="165" fontId="5" fillId="4" borderId="7" xfId="0" applyNumberFormat="1" applyFont="1" applyFill="1" applyBorder="1"/>
    <xf numFmtId="165" fontId="5" fillId="4" borderId="29" xfId="0" applyNumberFormat="1" applyFont="1" applyFill="1" applyBorder="1"/>
    <xf numFmtId="165" fontId="5" fillId="4" borderId="30" xfId="0" applyNumberFormat="1" applyFont="1" applyFill="1" applyBorder="1"/>
    <xf numFmtId="165" fontId="5" fillId="4" borderId="31" xfId="0" applyNumberFormat="1" applyFont="1" applyFill="1" applyBorder="1"/>
    <xf numFmtId="165" fontId="4" fillId="4" borderId="0" xfId="2" applyNumberFormat="1" applyFont="1" applyFill="1" applyBorder="1"/>
    <xf numFmtId="165" fontId="4" fillId="4" borderId="8" xfId="2" applyNumberFormat="1" applyFont="1" applyFill="1" applyBorder="1"/>
    <xf numFmtId="0" fontId="4" fillId="4" borderId="7" xfId="0" applyFont="1" applyFill="1" applyBorder="1"/>
    <xf numFmtId="167" fontId="5" fillId="4" borderId="28" xfId="1" applyNumberFormat="1" applyFont="1" applyFill="1" applyBorder="1"/>
    <xf numFmtId="167" fontId="5" fillId="4" borderId="36" xfId="1" applyNumberFormat="1" applyFont="1" applyFill="1" applyBorder="1"/>
    <xf numFmtId="167" fontId="5" fillId="4" borderId="7" xfId="1" applyNumberFormat="1" applyFont="1" applyFill="1" applyBorder="1"/>
    <xf numFmtId="167" fontId="5" fillId="4" borderId="29" xfId="1" applyNumberFormat="1" applyFont="1" applyFill="1" applyBorder="1"/>
    <xf numFmtId="167" fontId="1" fillId="4" borderId="7" xfId="1" applyNumberFormat="1" applyFont="1" applyFill="1" applyBorder="1"/>
    <xf numFmtId="167" fontId="1" fillId="4" borderId="29" xfId="1" applyNumberFormat="1" applyFont="1" applyFill="1" applyBorder="1"/>
    <xf numFmtId="166" fontId="5" fillId="4" borderId="7" xfId="1" applyFont="1" applyFill="1" applyBorder="1"/>
    <xf numFmtId="166" fontId="5" fillId="4" borderId="29" xfId="1" applyFont="1" applyFill="1" applyBorder="1"/>
    <xf numFmtId="0" fontId="5" fillId="4" borderId="11" xfId="0" applyFont="1" applyFill="1" applyBorder="1"/>
    <xf numFmtId="10" fontId="5" fillId="4" borderId="11" xfId="3" applyNumberFormat="1" applyFont="1" applyFill="1" applyBorder="1"/>
    <xf numFmtId="10" fontId="5" fillId="4" borderId="41" xfId="3" applyNumberFormat="1" applyFont="1" applyFill="1" applyBorder="1"/>
    <xf numFmtId="0" fontId="0" fillId="2" borderId="1" xfId="0" applyFill="1" applyBorder="1"/>
    <xf numFmtId="0" fontId="2" fillId="2" borderId="13" xfId="0" applyFont="1" applyFill="1" applyBorder="1"/>
    <xf numFmtId="0" fontId="2" fillId="2" borderId="4" xfId="0" applyFont="1" applyFill="1" applyBorder="1"/>
    <xf numFmtId="0" fontId="2" fillId="4" borderId="0" xfId="0" applyFont="1" applyFill="1" applyBorder="1"/>
    <xf numFmtId="9" fontId="6" fillId="4" borderId="0" xfId="0" applyNumberFormat="1" applyFont="1" applyFill="1" applyBorder="1" applyAlignment="1">
      <alignment horizontal="center"/>
    </xf>
    <xf numFmtId="0" fontId="2" fillId="4" borderId="8" xfId="0" applyFont="1" applyFill="1" applyBorder="1"/>
    <xf numFmtId="0" fontId="0" fillId="4" borderId="7" xfId="0" applyFill="1" applyBorder="1" applyAlignment="1">
      <alignment wrapText="1"/>
    </xf>
    <xf numFmtId="165" fontId="0" fillId="4" borderId="7" xfId="0" applyNumberFormat="1" applyFill="1" applyBorder="1" applyAlignment="1">
      <alignment wrapText="1"/>
    </xf>
    <xf numFmtId="165" fontId="0" fillId="4" borderId="29" xfId="0" applyNumberFormat="1" applyFill="1" applyBorder="1" applyAlignment="1">
      <alignment wrapText="1"/>
    </xf>
    <xf numFmtId="164" fontId="1" fillId="4" borderId="7" xfId="2" applyFont="1" applyFill="1" applyBorder="1" applyAlignment="1">
      <alignment wrapText="1"/>
    </xf>
    <xf numFmtId="164" fontId="1" fillId="4" borderId="29" xfId="2" applyFont="1" applyFill="1" applyBorder="1" applyAlignment="1">
      <alignment wrapText="1"/>
    </xf>
    <xf numFmtId="0" fontId="3" fillId="4" borderId="7" xfId="0" applyFont="1" applyFill="1" applyBorder="1" applyAlignment="1">
      <alignment wrapText="1"/>
    </xf>
    <xf numFmtId="164" fontId="3" fillId="4" borderId="7" xfId="2" applyFont="1" applyFill="1" applyBorder="1" applyAlignment="1">
      <alignment wrapText="1"/>
    </xf>
    <xf numFmtId="164" fontId="3" fillId="4" borderId="29" xfId="2" applyFont="1" applyFill="1" applyBorder="1" applyAlignment="1">
      <alignment wrapText="1"/>
    </xf>
    <xf numFmtId="10" fontId="3" fillId="4" borderId="7" xfId="3" applyNumberFormat="1" applyFont="1" applyFill="1" applyBorder="1"/>
    <xf numFmtId="0" fontId="3" fillId="4" borderId="42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165" fontId="3" fillId="4" borderId="7" xfId="3" applyNumberFormat="1" applyFont="1" applyFill="1" applyBorder="1"/>
    <xf numFmtId="0" fontId="3" fillId="4" borderId="42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10" fontId="3" fillId="4" borderId="29" xfId="3" applyNumberFormat="1" applyFont="1" applyFill="1" applyBorder="1"/>
    <xf numFmtId="0" fontId="5" fillId="4" borderId="5" xfId="0" applyFont="1" applyFill="1" applyBorder="1"/>
    <xf numFmtId="0" fontId="5" fillId="4" borderId="7" xfId="0" applyFont="1" applyFill="1" applyBorder="1" applyAlignment="1">
      <alignment wrapText="1"/>
    </xf>
    <xf numFmtId="164" fontId="5" fillId="4" borderId="29" xfId="2" applyFont="1" applyFill="1" applyBorder="1"/>
    <xf numFmtId="0" fontId="5" fillId="3" borderId="0" xfId="0" applyFont="1" applyFill="1"/>
    <xf numFmtId="164" fontId="1" fillId="4" borderId="29" xfId="2" applyFont="1" applyFill="1" applyBorder="1"/>
    <xf numFmtId="0" fontId="0" fillId="4" borderId="30" xfId="0" applyFill="1" applyBorder="1" applyAlignment="1">
      <alignment wrapText="1"/>
    </xf>
    <xf numFmtId="167" fontId="1" fillId="4" borderId="30" xfId="1" applyNumberFormat="1" applyFont="1" applyFill="1" applyBorder="1" applyAlignment="1">
      <alignment wrapText="1"/>
    </xf>
    <xf numFmtId="0" fontId="3" fillId="4" borderId="43" xfId="0" applyFont="1" applyFill="1" applyBorder="1" applyAlignment="1">
      <alignment wrapText="1"/>
    </xf>
    <xf numFmtId="164" fontId="3" fillId="4" borderId="44" xfId="2" applyFont="1" applyFill="1" applyBorder="1" applyAlignment="1">
      <alignment wrapText="1"/>
    </xf>
    <xf numFmtId="0" fontId="0" fillId="2" borderId="4" xfId="0" applyFill="1" applyBorder="1"/>
    <xf numFmtId="0" fontId="3" fillId="4" borderId="30" xfId="0" applyFont="1" applyFill="1" applyBorder="1" applyAlignment="1">
      <alignment horizontal="center"/>
    </xf>
    <xf numFmtId="0" fontId="5" fillId="4" borderId="8" xfId="0" applyFont="1" applyFill="1" applyBorder="1"/>
    <xf numFmtId="0" fontId="3" fillId="4" borderId="32" xfId="0" applyFont="1" applyFill="1" applyBorder="1" applyAlignment="1">
      <alignment wrapText="1"/>
    </xf>
    <xf numFmtId="164" fontId="3" fillId="4" borderId="34" xfId="2" applyFont="1" applyFill="1" applyBorder="1" applyAlignment="1">
      <alignment wrapText="1"/>
    </xf>
    <xf numFmtId="0" fontId="0" fillId="4" borderId="0" xfId="0" applyFill="1"/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/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/>
    <xf numFmtId="0" fontId="10" fillId="4" borderId="47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/>
    <xf numFmtId="0" fontId="10" fillId="4" borderId="16" xfId="0" applyFont="1" applyFill="1" applyBorder="1"/>
    <xf numFmtId="0" fontId="10" fillId="4" borderId="0" xfId="0" applyFont="1" applyFill="1" applyBorder="1" applyAlignment="1">
      <alignment horizontal="center"/>
    </xf>
    <xf numFmtId="0" fontId="10" fillId="4" borderId="0" xfId="0" applyFont="1" applyFill="1" applyBorder="1"/>
    <xf numFmtId="0" fontId="4" fillId="4" borderId="0" xfId="0" applyFont="1" applyFill="1"/>
    <xf numFmtId="0" fontId="10" fillId="4" borderId="0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right"/>
    </xf>
    <xf numFmtId="0" fontId="12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right"/>
    </xf>
    <xf numFmtId="0" fontId="10" fillId="4" borderId="18" xfId="0" applyFont="1" applyFill="1" applyBorder="1" applyAlignment="1">
      <alignment horizontal="left" vertical="center"/>
    </xf>
    <xf numFmtId="0" fontId="0" fillId="4" borderId="19" xfId="0" applyFill="1" applyBorder="1"/>
    <xf numFmtId="0" fontId="10" fillId="4" borderId="21" xfId="0" applyFont="1" applyFill="1" applyBorder="1" applyAlignment="1">
      <alignment horizontal="right"/>
    </xf>
    <xf numFmtId="0" fontId="10" fillId="4" borderId="21" xfId="0" applyFont="1" applyFill="1" applyBorder="1" applyAlignment="1">
      <alignment horizontal="left" vertical="center"/>
    </xf>
    <xf numFmtId="0" fontId="0" fillId="4" borderId="22" xfId="0" applyFill="1" applyBorder="1"/>
  </cellXfs>
  <cellStyles count="4">
    <cellStyle name="Millares" xfId="1" builtinId="3"/>
    <cellStyle name="Moneda" xfId="2" builtinId="4"/>
    <cellStyle name="Normal" xfId="0" builtinId="0"/>
    <cellStyle name="Porcentual" xfId="3" builtinId="5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95250</xdr:rowOff>
    </xdr:from>
    <xdr:to>
      <xdr:col>8</xdr:col>
      <xdr:colOff>714375</xdr:colOff>
      <xdr:row>14</xdr:row>
      <xdr:rowOff>114300</xdr:rowOff>
    </xdr:to>
    <xdr:pic>
      <xdr:nvPicPr>
        <xdr:cNvPr id="2" name="Picture 40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" y="257175"/>
          <a:ext cx="7267575" cy="2124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63</xdr:row>
      <xdr:rowOff>152400</xdr:rowOff>
    </xdr:from>
    <xdr:to>
      <xdr:col>6</xdr:col>
      <xdr:colOff>466725</xdr:colOff>
      <xdr:row>64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67375" y="11249025"/>
          <a:ext cx="3048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s-EC" sz="1000" b="0" i="0" strike="noStrike">
              <a:solidFill>
                <a:srgbClr val="000000"/>
              </a:solidFill>
              <a:latin typeface="Arial"/>
              <a:cs typeface="Arial"/>
            </a:rPr>
            <a:t>1/n</a:t>
          </a:r>
        </a:p>
      </xdr:txBody>
    </xdr:sp>
    <xdr:clientData/>
  </xdr:twoCellAnchor>
  <xdr:twoCellAnchor editAs="oneCell">
    <xdr:from>
      <xdr:col>1</xdr:col>
      <xdr:colOff>0</xdr:colOff>
      <xdr:row>1</xdr:row>
      <xdr:rowOff>104775</xdr:rowOff>
    </xdr:from>
    <xdr:to>
      <xdr:col>9</xdr:col>
      <xdr:colOff>19050</xdr:colOff>
      <xdr:row>14</xdr:row>
      <xdr:rowOff>123825</xdr:rowOff>
    </xdr:to>
    <xdr:pic>
      <xdr:nvPicPr>
        <xdr:cNvPr id="3" name="Picture 37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" y="266700"/>
          <a:ext cx="7267575" cy="2124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B17:S322"/>
  <sheetViews>
    <sheetView zoomScale="80" zoomScaleNormal="80" workbookViewId="0"/>
  </sheetViews>
  <sheetFormatPr baseColWidth="10" defaultColWidth="11.42578125" defaultRowHeight="12.75"/>
  <cols>
    <col min="1" max="2" width="11.42578125" style="3"/>
    <col min="3" max="3" width="25" style="3" customWidth="1"/>
    <col min="4" max="4" width="12" style="3" bestFit="1" customWidth="1"/>
    <col min="5" max="5" width="12.5703125" style="3" customWidth="1"/>
    <col min="6" max="6" width="13.7109375" style="3" customWidth="1"/>
    <col min="7" max="7" width="13.85546875" style="3" customWidth="1"/>
    <col min="8" max="8" width="14" style="3" customWidth="1"/>
    <col min="9" max="9" width="15" style="3" customWidth="1"/>
    <col min="10" max="10" width="16.140625" style="3" customWidth="1"/>
    <col min="11" max="11" width="11.42578125" style="3"/>
    <col min="12" max="12" width="25" style="3" customWidth="1"/>
    <col min="13" max="13" width="11.42578125" style="3"/>
    <col min="14" max="14" width="12.5703125" style="3" bestFit="1" customWidth="1"/>
    <col min="15" max="15" width="11.5703125" style="3" bestFit="1" customWidth="1"/>
    <col min="16" max="17" width="12.5703125" style="3" bestFit="1" customWidth="1"/>
    <col min="18" max="18" width="13" style="3" bestFit="1" customWidth="1"/>
    <col min="19" max="19" width="14.28515625" style="3" bestFit="1" customWidth="1"/>
    <col min="20" max="16384" width="11.42578125" style="3"/>
  </cols>
  <sheetData>
    <row r="17" spans="2:9" ht="15">
      <c r="B17" s="1"/>
      <c r="C17" s="2" t="s">
        <v>0</v>
      </c>
      <c r="D17" s="2"/>
      <c r="E17" s="2"/>
      <c r="F17" s="2"/>
      <c r="G17" s="2"/>
      <c r="H17" s="2"/>
      <c r="I17" s="1"/>
    </row>
    <row r="19" spans="2:9" ht="13.5" thickBot="1">
      <c r="B19" s="4"/>
      <c r="C19" s="5" t="s">
        <v>1</v>
      </c>
      <c r="D19" s="6">
        <v>100</v>
      </c>
      <c r="E19" s="7"/>
    </row>
    <row r="20" spans="2:9" ht="14.25" thickTop="1" thickBot="1">
      <c r="B20" s="8"/>
      <c r="C20" s="9" t="s">
        <v>2</v>
      </c>
      <c r="D20" s="10">
        <v>60</v>
      </c>
      <c r="E20" s="11"/>
    </row>
    <row r="21" spans="2:9" ht="13.5" thickTop="1">
      <c r="B21" s="12"/>
      <c r="C21" s="13" t="s">
        <v>3</v>
      </c>
      <c r="D21" s="14">
        <v>40</v>
      </c>
      <c r="E21" s="15"/>
    </row>
    <row r="23" spans="2:9" ht="15">
      <c r="B23" s="1"/>
      <c r="C23" s="2" t="s">
        <v>4</v>
      </c>
      <c r="D23" s="2"/>
      <c r="E23" s="2"/>
      <c r="F23" s="2"/>
      <c r="G23" s="2"/>
      <c r="H23" s="2"/>
      <c r="I23" s="1"/>
    </row>
    <row r="25" spans="2:9" ht="13.5" thickBot="1">
      <c r="B25" s="4"/>
      <c r="C25" s="16" t="s">
        <v>1</v>
      </c>
      <c r="D25" s="6">
        <v>120</v>
      </c>
      <c r="E25" s="17"/>
      <c r="F25" s="17"/>
      <c r="G25" s="17"/>
      <c r="H25" s="17"/>
      <c r="I25" s="7"/>
    </row>
    <row r="26" spans="2:9" ht="14.25" thickTop="1" thickBot="1">
      <c r="B26" s="8"/>
      <c r="C26" s="18" t="s">
        <v>2</v>
      </c>
      <c r="D26" s="10">
        <v>60</v>
      </c>
      <c r="E26" s="19"/>
      <c r="F26" s="19"/>
      <c r="G26" s="19"/>
      <c r="H26" s="19"/>
      <c r="I26" s="11"/>
    </row>
    <row r="27" spans="2:9" ht="14.25" thickTop="1" thickBot="1">
      <c r="B27" s="8"/>
      <c r="C27" s="18" t="s">
        <v>3</v>
      </c>
      <c r="D27" s="10">
        <v>60</v>
      </c>
      <c r="E27" s="19"/>
      <c r="F27" s="19"/>
      <c r="G27" s="19"/>
      <c r="H27" s="19"/>
      <c r="I27" s="11"/>
    </row>
    <row r="28" spans="2:9" ht="14.25" thickTop="1" thickBot="1">
      <c r="B28" s="8"/>
      <c r="C28" s="19"/>
      <c r="D28" s="19"/>
      <c r="E28" s="19"/>
      <c r="F28" s="19"/>
      <c r="G28" s="19"/>
      <c r="H28" s="19"/>
      <c r="I28" s="11"/>
    </row>
    <row r="29" spans="2:9" ht="14.25" thickTop="1" thickBot="1">
      <c r="B29" s="8"/>
      <c r="C29" s="18" t="s">
        <v>5</v>
      </c>
      <c r="D29" s="10"/>
      <c r="E29" s="10">
        <v>8</v>
      </c>
      <c r="F29" s="19"/>
      <c r="G29" s="19"/>
      <c r="H29" s="19"/>
      <c r="I29" s="11"/>
    </row>
    <row r="30" spans="2:9" ht="14.25" thickTop="1" thickBot="1">
      <c r="B30" s="8"/>
      <c r="C30" s="18" t="s">
        <v>6</v>
      </c>
      <c r="D30" s="10"/>
      <c r="E30" s="10">
        <v>16</v>
      </c>
      <c r="F30" s="19"/>
      <c r="G30" s="19"/>
      <c r="H30" s="19"/>
      <c r="I30" s="11"/>
    </row>
    <row r="31" spans="2:9" ht="14.25" thickTop="1" thickBot="1">
      <c r="B31" s="8"/>
      <c r="C31" s="18" t="s">
        <v>7</v>
      </c>
      <c r="D31" s="10"/>
      <c r="E31" s="10">
        <v>10</v>
      </c>
      <c r="F31" s="19"/>
      <c r="G31" s="19"/>
      <c r="H31" s="19"/>
      <c r="I31" s="11"/>
    </row>
    <row r="32" spans="2:9" ht="14.25" thickTop="1" thickBot="1">
      <c r="B32" s="8"/>
      <c r="C32" s="18" t="s">
        <v>8</v>
      </c>
      <c r="D32" s="10"/>
      <c r="E32" s="20">
        <v>0.2</v>
      </c>
      <c r="F32" s="19"/>
      <c r="G32" s="19"/>
      <c r="H32" s="19"/>
      <c r="I32" s="11"/>
    </row>
    <row r="33" spans="2:10" ht="14.25" thickTop="1" thickBot="1">
      <c r="B33" s="8"/>
      <c r="C33" s="18" t="s">
        <v>9</v>
      </c>
      <c r="D33" s="10"/>
      <c r="E33" s="10">
        <v>10</v>
      </c>
      <c r="F33" s="19"/>
      <c r="G33" s="19"/>
      <c r="H33" s="19"/>
      <c r="I33" s="11"/>
    </row>
    <row r="34" spans="2:10" ht="14.25" thickTop="1" thickBot="1">
      <c r="B34" s="8"/>
      <c r="C34" s="18" t="s">
        <v>10</v>
      </c>
      <c r="D34" s="10"/>
      <c r="E34" s="20">
        <v>0.05</v>
      </c>
      <c r="F34" s="19"/>
      <c r="G34" s="19"/>
      <c r="H34" s="19"/>
      <c r="I34" s="11"/>
    </row>
    <row r="35" spans="2:10" ht="13.5" thickTop="1">
      <c r="B35" s="8"/>
      <c r="C35" s="19"/>
      <c r="D35" s="19"/>
      <c r="E35" s="19"/>
      <c r="F35" s="19"/>
      <c r="G35" s="19"/>
      <c r="H35" s="19"/>
      <c r="I35" s="11"/>
    </row>
    <row r="36" spans="2:10" ht="13.5" thickBot="1">
      <c r="B36" s="8"/>
      <c r="C36" s="21" t="s">
        <v>11</v>
      </c>
      <c r="D36" s="21"/>
      <c r="E36" s="21"/>
      <c r="F36" s="21"/>
      <c r="G36" s="21"/>
      <c r="H36" s="21"/>
      <c r="I36" s="22"/>
      <c r="J36" s="23"/>
    </row>
    <row r="37" spans="2:10" ht="13.5" thickBot="1">
      <c r="B37" s="8"/>
      <c r="C37" s="24" t="s">
        <v>12</v>
      </c>
      <c r="D37" s="25"/>
      <c r="E37" s="26"/>
      <c r="F37" s="19"/>
      <c r="G37" s="19"/>
      <c r="H37" s="19"/>
      <c r="I37" s="11"/>
    </row>
    <row r="38" spans="2:10">
      <c r="B38" s="8"/>
      <c r="C38" s="19"/>
      <c r="D38" s="19"/>
      <c r="E38" s="19"/>
      <c r="F38" s="19"/>
      <c r="G38" s="19"/>
      <c r="H38" s="19"/>
      <c r="I38" s="11"/>
    </row>
    <row r="39" spans="2:10" ht="13.5" thickBot="1">
      <c r="B39" s="8"/>
      <c r="C39" s="21" t="s">
        <v>13</v>
      </c>
      <c r="D39" s="21"/>
      <c r="E39" s="21"/>
      <c r="F39" s="21"/>
      <c r="G39" s="21"/>
      <c r="H39" s="21"/>
      <c r="I39" s="22"/>
      <c r="J39" s="23"/>
    </row>
    <row r="40" spans="2:10" ht="13.5" thickBot="1">
      <c r="B40" s="8"/>
      <c r="C40" s="24" t="s">
        <v>14</v>
      </c>
      <c r="D40" s="25"/>
      <c r="E40" s="27"/>
      <c r="F40" s="19"/>
      <c r="G40" s="19"/>
      <c r="H40" s="19"/>
      <c r="I40" s="11"/>
    </row>
    <row r="41" spans="2:10">
      <c r="B41" s="8"/>
      <c r="C41" s="19"/>
      <c r="D41" s="19"/>
      <c r="E41" s="19"/>
      <c r="F41" s="19"/>
      <c r="G41" s="19"/>
      <c r="H41" s="19"/>
      <c r="I41" s="11"/>
    </row>
    <row r="42" spans="2:10" ht="13.5" thickBot="1">
      <c r="B42" s="8"/>
      <c r="C42" s="21" t="s">
        <v>15</v>
      </c>
      <c r="D42" s="21"/>
      <c r="E42" s="21"/>
      <c r="F42" s="21"/>
      <c r="G42" s="21"/>
      <c r="H42" s="21"/>
      <c r="I42" s="22"/>
      <c r="J42" s="23"/>
    </row>
    <row r="43" spans="2:10">
      <c r="B43" s="8"/>
      <c r="C43" s="28" t="s">
        <v>14</v>
      </c>
      <c r="D43" s="29"/>
      <c r="E43" s="30"/>
      <c r="F43" s="19"/>
      <c r="G43" s="19"/>
      <c r="H43" s="19"/>
      <c r="I43" s="11"/>
    </row>
    <row r="44" spans="2:10" ht="13.5" thickBot="1">
      <c r="B44" s="8"/>
      <c r="C44" s="31" t="s">
        <v>16</v>
      </c>
      <c r="D44" s="32"/>
      <c r="E44" s="33"/>
      <c r="F44" s="19"/>
      <c r="G44" s="19"/>
      <c r="H44" s="19"/>
      <c r="I44" s="11"/>
    </row>
    <row r="45" spans="2:10" ht="13.5" thickBot="1">
      <c r="B45" s="8"/>
      <c r="C45" s="19"/>
      <c r="D45" s="19"/>
      <c r="E45" s="19"/>
      <c r="F45" s="19"/>
      <c r="G45" s="19"/>
      <c r="H45" s="19"/>
      <c r="I45" s="11"/>
    </row>
    <row r="46" spans="2:10" ht="13.5" thickBot="1">
      <c r="B46" s="8"/>
      <c r="C46" s="24" t="s">
        <v>17</v>
      </c>
      <c r="D46" s="25"/>
      <c r="E46" s="34"/>
      <c r="F46" s="19"/>
      <c r="G46" s="19"/>
      <c r="H46" s="19"/>
      <c r="I46" s="11"/>
    </row>
    <row r="47" spans="2:10">
      <c r="B47" s="8"/>
      <c r="C47" s="19"/>
      <c r="D47" s="19"/>
      <c r="E47" s="19"/>
      <c r="F47" s="19"/>
      <c r="G47" s="19"/>
      <c r="H47" s="19"/>
      <c r="I47" s="11"/>
    </row>
    <row r="48" spans="2:10">
      <c r="B48" s="8"/>
      <c r="C48" s="21" t="s">
        <v>18</v>
      </c>
      <c r="D48" s="21"/>
      <c r="E48" s="21"/>
      <c r="F48" s="21"/>
      <c r="G48" s="21"/>
      <c r="H48" s="21"/>
      <c r="I48" s="22"/>
      <c r="J48" s="23"/>
    </row>
    <row r="49" spans="2:10">
      <c r="B49" s="8"/>
      <c r="C49" s="19"/>
      <c r="D49" s="19"/>
      <c r="E49" s="19"/>
      <c r="F49" s="19"/>
      <c r="G49" s="19"/>
      <c r="H49" s="19"/>
      <c r="I49" s="11"/>
    </row>
    <row r="50" spans="2:10" ht="13.5" thickBot="1">
      <c r="B50" s="8"/>
      <c r="C50" s="21" t="s">
        <v>19</v>
      </c>
      <c r="D50" s="21"/>
      <c r="E50" s="21"/>
      <c r="F50" s="21"/>
      <c r="G50" s="21"/>
      <c r="H50" s="21"/>
      <c r="I50" s="22"/>
      <c r="J50" s="23"/>
    </row>
    <row r="51" spans="2:10" ht="13.5" thickBot="1">
      <c r="B51" s="8"/>
      <c r="C51" s="24" t="s">
        <v>14</v>
      </c>
      <c r="D51" s="25"/>
      <c r="E51" s="34"/>
      <c r="F51" s="19"/>
      <c r="G51" s="19"/>
      <c r="H51" s="19"/>
      <c r="I51" s="11"/>
    </row>
    <row r="52" spans="2:10">
      <c r="B52" s="8"/>
      <c r="C52" s="19"/>
      <c r="D52" s="19"/>
      <c r="E52" s="19"/>
      <c r="F52" s="19"/>
      <c r="G52" s="19"/>
      <c r="H52" s="19"/>
      <c r="I52" s="11"/>
    </row>
    <row r="53" spans="2:10" ht="13.5" thickBot="1">
      <c r="B53" s="8"/>
      <c r="C53" s="21" t="s">
        <v>20</v>
      </c>
      <c r="D53" s="21"/>
      <c r="E53" s="21"/>
      <c r="F53" s="21"/>
      <c r="G53" s="21"/>
      <c r="H53" s="21"/>
      <c r="I53" s="22"/>
      <c r="J53" s="23"/>
    </row>
    <row r="54" spans="2:10" ht="13.5" thickBot="1">
      <c r="B54" s="8"/>
      <c r="C54" s="24" t="s">
        <v>14</v>
      </c>
      <c r="D54" s="25"/>
      <c r="E54" s="26"/>
      <c r="F54" s="19"/>
      <c r="G54" s="19"/>
      <c r="H54" s="19"/>
      <c r="I54" s="11"/>
    </row>
    <row r="55" spans="2:10">
      <c r="B55" s="8"/>
      <c r="C55" s="19"/>
      <c r="D55" s="19"/>
      <c r="E55" s="19"/>
      <c r="F55" s="19"/>
      <c r="G55" s="19"/>
      <c r="H55" s="19"/>
      <c r="I55" s="11"/>
    </row>
    <row r="56" spans="2:10" ht="13.5" thickBot="1">
      <c r="B56" s="8"/>
      <c r="C56" s="21" t="s">
        <v>21</v>
      </c>
      <c r="D56" s="21"/>
      <c r="E56" s="21"/>
      <c r="F56" s="21"/>
      <c r="G56" s="21"/>
      <c r="H56" s="21"/>
      <c r="I56" s="11"/>
    </row>
    <row r="57" spans="2:10" ht="14.25" thickTop="1" thickBot="1">
      <c r="B57" s="8"/>
      <c r="C57" s="18" t="s">
        <v>22</v>
      </c>
      <c r="D57" s="18"/>
      <c r="E57" s="18"/>
      <c r="F57" s="35">
        <v>15</v>
      </c>
      <c r="G57" s="19"/>
      <c r="H57" s="19"/>
      <c r="I57" s="11"/>
    </row>
    <row r="58" spans="2:10" ht="14.25" thickTop="1" thickBot="1">
      <c r="B58" s="8"/>
      <c r="C58" s="18" t="s">
        <v>23</v>
      </c>
      <c r="D58" s="18"/>
      <c r="E58" s="18"/>
      <c r="F58" s="35">
        <v>20</v>
      </c>
      <c r="G58" s="19"/>
      <c r="H58" s="19"/>
      <c r="I58" s="11"/>
    </row>
    <row r="59" spans="2:10" ht="14.25" thickTop="1" thickBot="1">
      <c r="B59" s="8"/>
      <c r="C59" s="19"/>
      <c r="D59" s="19"/>
      <c r="E59" s="19"/>
      <c r="F59" s="19"/>
      <c r="G59" s="19"/>
      <c r="H59" s="19"/>
      <c r="I59" s="11"/>
    </row>
    <row r="60" spans="2:10" ht="13.5" thickBot="1">
      <c r="B60" s="8"/>
      <c r="C60" s="24" t="s">
        <v>24</v>
      </c>
      <c r="D60" s="25"/>
      <c r="E60" s="36"/>
      <c r="F60" s="19"/>
      <c r="G60" s="19"/>
      <c r="H60" s="19"/>
      <c r="I60" s="11"/>
    </row>
    <row r="61" spans="2:10">
      <c r="B61" s="8"/>
      <c r="C61" s="19"/>
      <c r="D61" s="19"/>
      <c r="E61" s="19"/>
      <c r="F61" s="19"/>
      <c r="G61" s="19"/>
      <c r="H61" s="19"/>
      <c r="I61" s="11"/>
    </row>
    <row r="62" spans="2:10" ht="13.5" thickBot="1">
      <c r="B62" s="8"/>
      <c r="C62" s="21" t="s">
        <v>25</v>
      </c>
      <c r="D62" s="21"/>
      <c r="E62" s="21"/>
      <c r="F62" s="21"/>
      <c r="G62" s="21"/>
      <c r="H62" s="21"/>
      <c r="I62" s="11"/>
    </row>
    <row r="63" spans="2:10" ht="14.25" thickTop="1" thickBot="1">
      <c r="B63" s="8"/>
      <c r="C63" s="18" t="s">
        <v>26</v>
      </c>
      <c r="D63" s="18"/>
      <c r="E63" s="18"/>
      <c r="F63" s="20">
        <v>0.1</v>
      </c>
      <c r="G63" s="19"/>
      <c r="H63" s="19"/>
      <c r="I63" s="11"/>
    </row>
    <row r="64" spans="2:10" ht="14.25" thickTop="1" thickBot="1">
      <c r="B64" s="8"/>
      <c r="C64" s="18" t="s">
        <v>27</v>
      </c>
      <c r="D64" s="18"/>
      <c r="E64" s="18"/>
      <c r="F64" s="20">
        <v>0.5</v>
      </c>
      <c r="G64" s="19"/>
      <c r="H64" s="19"/>
      <c r="I64" s="11"/>
    </row>
    <row r="65" spans="2:10" ht="14.25" thickTop="1" thickBot="1">
      <c r="B65" s="8"/>
      <c r="C65" s="19"/>
      <c r="D65" s="19"/>
      <c r="E65" s="19"/>
      <c r="F65" s="19"/>
      <c r="G65" s="19"/>
      <c r="H65" s="19"/>
      <c r="I65" s="11"/>
    </row>
    <row r="66" spans="2:10" ht="13.5" thickBot="1">
      <c r="B66" s="8"/>
      <c r="C66" s="24" t="s">
        <v>24</v>
      </c>
      <c r="D66" s="25"/>
      <c r="E66" s="37"/>
      <c r="F66" s="19"/>
      <c r="G66" s="19"/>
      <c r="H66" s="19"/>
      <c r="I66" s="11"/>
    </row>
    <row r="67" spans="2:10">
      <c r="B67" s="8"/>
      <c r="C67" s="19"/>
      <c r="D67" s="19"/>
      <c r="E67" s="19"/>
      <c r="F67" s="19"/>
      <c r="G67" s="19"/>
      <c r="H67" s="19"/>
      <c r="I67" s="11"/>
    </row>
    <row r="68" spans="2:10" ht="13.5" thickBot="1">
      <c r="B68" s="8"/>
      <c r="C68" s="21" t="s">
        <v>25</v>
      </c>
      <c r="D68" s="21"/>
      <c r="E68" s="21"/>
      <c r="F68" s="21"/>
      <c r="G68" s="21"/>
      <c r="H68" s="21"/>
      <c r="I68" s="11"/>
    </row>
    <row r="69" spans="2:10" ht="14.25" thickTop="1" thickBot="1">
      <c r="B69" s="8"/>
      <c r="C69" s="18" t="s">
        <v>28</v>
      </c>
      <c r="D69" s="18"/>
      <c r="E69" s="18"/>
      <c r="F69" s="35">
        <v>12</v>
      </c>
      <c r="G69" s="19"/>
      <c r="H69" s="19"/>
      <c r="I69" s="11"/>
    </row>
    <row r="70" spans="2:10" ht="14.25" thickTop="1" thickBot="1">
      <c r="B70" s="8"/>
      <c r="C70" s="18" t="s">
        <v>29</v>
      </c>
      <c r="D70" s="18"/>
      <c r="E70" s="18"/>
      <c r="F70" s="35">
        <v>6</v>
      </c>
      <c r="G70" s="19"/>
      <c r="H70" s="19"/>
      <c r="I70" s="11"/>
    </row>
    <row r="71" spans="2:10" ht="14.25" thickTop="1" thickBot="1">
      <c r="B71" s="8"/>
      <c r="C71" s="19"/>
      <c r="D71" s="19"/>
      <c r="E71" s="19"/>
      <c r="F71" s="19"/>
      <c r="G71" s="19"/>
      <c r="H71" s="19"/>
      <c r="I71" s="11"/>
    </row>
    <row r="72" spans="2:10" ht="13.5" thickBot="1">
      <c r="B72" s="8"/>
      <c r="C72" s="24" t="s">
        <v>24</v>
      </c>
      <c r="D72" s="25"/>
      <c r="E72" s="37"/>
      <c r="F72" s="19"/>
      <c r="G72" s="19"/>
      <c r="H72" s="19"/>
      <c r="I72" s="11"/>
    </row>
    <row r="73" spans="2:10">
      <c r="B73" s="8"/>
      <c r="C73" s="19"/>
      <c r="D73" s="19"/>
      <c r="E73" s="19"/>
      <c r="F73" s="19"/>
      <c r="G73" s="19"/>
      <c r="H73" s="19"/>
      <c r="I73" s="11"/>
    </row>
    <row r="74" spans="2:10" ht="13.5" thickBot="1">
      <c r="B74" s="8"/>
      <c r="C74" s="21" t="s">
        <v>30</v>
      </c>
      <c r="D74" s="21"/>
      <c r="E74" s="21"/>
      <c r="F74" s="21"/>
      <c r="G74" s="21"/>
      <c r="H74" s="21"/>
      <c r="I74" s="22"/>
      <c r="J74" s="23"/>
    </row>
    <row r="75" spans="2:10" ht="14.25" thickTop="1" thickBot="1">
      <c r="B75" s="8"/>
      <c r="C75" s="18" t="s">
        <v>23</v>
      </c>
      <c r="D75" s="18"/>
      <c r="E75" s="18"/>
      <c r="F75" s="35">
        <v>0.96</v>
      </c>
      <c r="G75" s="19"/>
      <c r="H75" s="19"/>
      <c r="I75" s="11"/>
    </row>
    <row r="76" spans="2:10" ht="14.25" thickTop="1" thickBot="1">
      <c r="B76" s="8"/>
      <c r="C76" s="18" t="s">
        <v>31</v>
      </c>
      <c r="D76" s="18"/>
      <c r="E76" s="18"/>
      <c r="F76" s="35">
        <v>0.8</v>
      </c>
      <c r="G76" s="19"/>
      <c r="H76" s="19"/>
      <c r="I76" s="11"/>
    </row>
    <row r="77" spans="2:10" ht="14.25" thickTop="1" thickBot="1">
      <c r="B77" s="8"/>
      <c r="C77" s="19"/>
      <c r="D77" s="19"/>
      <c r="E77" s="19"/>
      <c r="F77" s="19"/>
      <c r="G77" s="19"/>
      <c r="H77" s="19"/>
      <c r="I77" s="11"/>
    </row>
    <row r="78" spans="2:10" ht="13.5" thickBot="1">
      <c r="B78" s="8"/>
      <c r="C78" s="24" t="s">
        <v>24</v>
      </c>
      <c r="D78" s="25"/>
      <c r="E78" s="38"/>
      <c r="F78" s="19"/>
      <c r="G78" s="19"/>
      <c r="H78" s="19"/>
      <c r="I78" s="11"/>
    </row>
    <row r="79" spans="2:10">
      <c r="B79" s="8"/>
      <c r="C79" s="19"/>
      <c r="D79" s="19"/>
      <c r="E79" s="19"/>
      <c r="F79" s="19"/>
      <c r="G79" s="19"/>
      <c r="H79" s="19"/>
      <c r="I79" s="11"/>
    </row>
    <row r="80" spans="2:10" ht="13.5" thickBot="1">
      <c r="B80" s="8"/>
      <c r="C80" s="21" t="s">
        <v>32</v>
      </c>
      <c r="D80" s="21"/>
      <c r="E80" s="21"/>
      <c r="F80" s="21"/>
      <c r="G80" s="21"/>
      <c r="H80" s="21"/>
      <c r="I80" s="11"/>
    </row>
    <row r="81" spans="2:19" ht="14.25" thickTop="1" thickBot="1">
      <c r="B81" s="8"/>
      <c r="C81" s="18" t="s">
        <v>9</v>
      </c>
      <c r="D81" s="18"/>
      <c r="E81" s="18"/>
      <c r="F81" s="35"/>
      <c r="G81" s="35">
        <f>E33</f>
        <v>10</v>
      </c>
      <c r="H81" s="19"/>
      <c r="I81" s="11"/>
    </row>
    <row r="82" spans="2:19" ht="14.25" thickTop="1" thickBot="1">
      <c r="B82" s="8"/>
      <c r="C82" s="18" t="s">
        <v>33</v>
      </c>
      <c r="D82" s="18"/>
      <c r="E82" s="18"/>
      <c r="F82" s="35"/>
      <c r="G82" s="35">
        <f>E54</f>
        <v>0</v>
      </c>
      <c r="H82" s="19"/>
      <c r="I82" s="11"/>
    </row>
    <row r="83" spans="2:19" ht="14.25" thickTop="1" thickBot="1">
      <c r="B83" s="8"/>
      <c r="C83" s="18" t="s">
        <v>34</v>
      </c>
      <c r="D83" s="18"/>
      <c r="E83" s="18"/>
      <c r="F83" s="35"/>
      <c r="G83" s="35">
        <v>73.34</v>
      </c>
      <c r="H83" s="19"/>
      <c r="I83" s="11"/>
    </row>
    <row r="84" spans="2:19" ht="14.25" thickTop="1" thickBot="1">
      <c r="B84" s="8"/>
      <c r="C84" s="18" t="s">
        <v>24</v>
      </c>
      <c r="D84" s="18"/>
      <c r="E84" s="18"/>
      <c r="F84" s="35"/>
      <c r="G84" s="20">
        <f>E34</f>
        <v>0.05</v>
      </c>
      <c r="H84" s="19"/>
      <c r="I84" s="11"/>
    </row>
    <row r="85" spans="2:19" ht="14.25" thickTop="1" thickBot="1">
      <c r="B85" s="8"/>
      <c r="C85" s="19"/>
      <c r="D85" s="19"/>
      <c r="E85" s="19"/>
      <c r="F85" s="19"/>
      <c r="G85" s="19"/>
      <c r="H85" s="19"/>
      <c r="I85" s="11"/>
    </row>
    <row r="86" spans="2:19">
      <c r="B86" s="8"/>
      <c r="C86" s="28" t="s">
        <v>35</v>
      </c>
      <c r="D86" s="29"/>
      <c r="E86" s="29"/>
      <c r="F86" s="39"/>
      <c r="G86" s="19"/>
      <c r="H86" s="19"/>
      <c r="I86" s="11"/>
    </row>
    <row r="87" spans="2:19">
      <c r="B87" s="8"/>
      <c r="C87" s="40" t="s">
        <v>36</v>
      </c>
      <c r="D87" s="19"/>
      <c r="E87" s="19"/>
      <c r="F87" s="41"/>
      <c r="G87" s="19"/>
      <c r="H87" s="19"/>
      <c r="I87" s="11"/>
    </row>
    <row r="88" spans="2:19" ht="13.5" thickBot="1">
      <c r="B88" s="8"/>
      <c r="C88" s="31" t="s">
        <v>37</v>
      </c>
      <c r="D88" s="32"/>
      <c r="E88" s="32"/>
      <c r="F88" s="42"/>
      <c r="G88" s="19"/>
      <c r="H88" s="19"/>
      <c r="I88" s="11"/>
    </row>
    <row r="89" spans="2:19">
      <c r="B89" s="8"/>
      <c r="C89" s="19"/>
      <c r="D89" s="19"/>
      <c r="E89" s="19"/>
      <c r="F89" s="19"/>
      <c r="G89" s="19"/>
      <c r="H89" s="19"/>
      <c r="I89" s="11"/>
    </row>
    <row r="90" spans="2:19">
      <c r="B90" s="12"/>
      <c r="C90" s="43" t="s">
        <v>38</v>
      </c>
      <c r="D90" s="43"/>
      <c r="E90" s="43"/>
      <c r="F90" s="43"/>
      <c r="G90" s="43"/>
      <c r="H90" s="43"/>
      <c r="I90" s="15"/>
    </row>
    <row r="92" spans="2:19">
      <c r="B92" s="1"/>
      <c r="C92" s="44" t="s">
        <v>39</v>
      </c>
      <c r="D92" s="1"/>
      <c r="E92" s="1"/>
      <c r="F92" s="1"/>
      <c r="G92" s="1"/>
      <c r="H92" s="1"/>
      <c r="I92" s="1"/>
    </row>
    <row r="93" spans="2:19">
      <c r="C93" s="45"/>
    </row>
    <row r="94" spans="2:19">
      <c r="B94" s="1"/>
      <c r="C94" s="44" t="s">
        <v>40</v>
      </c>
      <c r="D94" s="1"/>
      <c r="E94" s="1"/>
      <c r="F94" s="1"/>
      <c r="G94" s="1"/>
      <c r="H94" s="1"/>
      <c r="I94" s="1"/>
      <c r="J94" s="1"/>
      <c r="L94" s="44" t="s">
        <v>41</v>
      </c>
      <c r="M94" s="1"/>
      <c r="N94" s="1"/>
      <c r="O94" s="1"/>
      <c r="P94" s="1"/>
      <c r="Q94" s="1"/>
      <c r="R94" s="1"/>
      <c r="S94" s="1"/>
    </row>
    <row r="96" spans="2:19" ht="13.5" thickBot="1">
      <c r="B96" s="4"/>
      <c r="C96" s="46" t="s">
        <v>42</v>
      </c>
      <c r="D96" s="47" t="s">
        <v>43</v>
      </c>
      <c r="E96" s="48" t="s">
        <v>44</v>
      </c>
      <c r="F96" s="48" t="s">
        <v>45</v>
      </c>
      <c r="G96" s="48" t="s">
        <v>46</v>
      </c>
      <c r="H96" s="48" t="s">
        <v>47</v>
      </c>
      <c r="I96" s="48" t="s">
        <v>48</v>
      </c>
      <c r="J96" s="48" t="s">
        <v>49</v>
      </c>
      <c r="L96" s="46" t="s">
        <v>42</v>
      </c>
      <c r="M96" s="47" t="s">
        <v>43</v>
      </c>
      <c r="N96" s="48" t="s">
        <v>44</v>
      </c>
      <c r="O96" s="48" t="s">
        <v>45</v>
      </c>
      <c r="P96" s="48" t="s">
        <v>46</v>
      </c>
      <c r="Q96" s="48" t="s">
        <v>47</v>
      </c>
      <c r="R96" s="48" t="s">
        <v>48</v>
      </c>
      <c r="S96" s="49" t="s">
        <v>49</v>
      </c>
    </row>
    <row r="97" spans="2:19" ht="14.25" thickTop="1" thickBot="1">
      <c r="B97" s="8"/>
      <c r="C97" s="50"/>
      <c r="D97" s="51">
        <v>2006</v>
      </c>
      <c r="E97" s="52">
        <v>2007</v>
      </c>
      <c r="F97" s="52">
        <v>2008</v>
      </c>
      <c r="G97" s="52">
        <v>2009</v>
      </c>
      <c r="H97" s="52">
        <v>2010</v>
      </c>
      <c r="I97" s="52">
        <v>2011</v>
      </c>
      <c r="J97" s="52">
        <v>2012</v>
      </c>
      <c r="L97" s="50"/>
      <c r="M97" s="51">
        <v>2006</v>
      </c>
      <c r="N97" s="52">
        <v>2007</v>
      </c>
      <c r="O97" s="52">
        <v>2008</v>
      </c>
      <c r="P97" s="52">
        <v>2009</v>
      </c>
      <c r="Q97" s="52">
        <v>2010</v>
      </c>
      <c r="R97" s="52">
        <v>2011</v>
      </c>
      <c r="S97" s="53">
        <v>2012</v>
      </c>
    </row>
    <row r="98" spans="2:19" ht="14.25" thickTop="1" thickBot="1">
      <c r="B98" s="8"/>
      <c r="C98" s="18" t="s">
        <v>50</v>
      </c>
      <c r="D98" s="10">
        <v>16115</v>
      </c>
      <c r="E98" s="10">
        <v>17726</v>
      </c>
      <c r="F98" s="10">
        <v>19499</v>
      </c>
      <c r="G98" s="10">
        <v>21058</v>
      </c>
      <c r="H98" s="10">
        <v>22743</v>
      </c>
      <c r="I98" s="10">
        <v>24108</v>
      </c>
      <c r="J98" s="10">
        <v>25554</v>
      </c>
      <c r="L98" s="18" t="s">
        <v>50</v>
      </c>
      <c r="M98" s="10">
        <v>16115</v>
      </c>
      <c r="N98" s="10">
        <v>17726</v>
      </c>
      <c r="O98" s="10">
        <v>19499</v>
      </c>
      <c r="P98" s="10">
        <v>21058</v>
      </c>
      <c r="Q98" s="10">
        <v>22743</v>
      </c>
      <c r="R98" s="10">
        <v>24108</v>
      </c>
      <c r="S98" s="54">
        <v>25554</v>
      </c>
    </row>
    <row r="99" spans="2:19" ht="14.25" thickTop="1" thickBot="1">
      <c r="B99" s="8"/>
      <c r="C99" s="18" t="s">
        <v>51</v>
      </c>
      <c r="D99" s="10">
        <v>7607</v>
      </c>
      <c r="E99" s="10">
        <v>8368</v>
      </c>
      <c r="F99" s="10">
        <v>9205</v>
      </c>
      <c r="G99" s="10">
        <v>9942</v>
      </c>
      <c r="H99" s="10">
        <v>10737</v>
      </c>
      <c r="I99" s="10">
        <v>11381</v>
      </c>
      <c r="J99" s="10">
        <v>12064</v>
      </c>
      <c r="L99" s="18" t="s">
        <v>51</v>
      </c>
      <c r="M99" s="10">
        <v>7607</v>
      </c>
      <c r="N99" s="10">
        <v>8368</v>
      </c>
      <c r="O99" s="10">
        <v>9205</v>
      </c>
      <c r="P99" s="10">
        <v>9942</v>
      </c>
      <c r="Q99" s="10">
        <v>10737</v>
      </c>
      <c r="R99" s="10">
        <v>11381</v>
      </c>
      <c r="S99" s="54">
        <v>12064</v>
      </c>
    </row>
    <row r="100" spans="2:19" ht="14.25" thickTop="1" thickBot="1">
      <c r="B100" s="8"/>
      <c r="C100" s="55" t="s">
        <v>52</v>
      </c>
      <c r="D100" s="56">
        <f t="shared" ref="D100:J100" si="0">D98-D99</f>
        <v>8508</v>
      </c>
      <c r="E100" s="56">
        <f t="shared" si="0"/>
        <v>9358</v>
      </c>
      <c r="F100" s="56">
        <f t="shared" si="0"/>
        <v>10294</v>
      </c>
      <c r="G100" s="56">
        <f t="shared" si="0"/>
        <v>11116</v>
      </c>
      <c r="H100" s="56">
        <f t="shared" si="0"/>
        <v>12006</v>
      </c>
      <c r="I100" s="56">
        <f t="shared" si="0"/>
        <v>12727</v>
      </c>
      <c r="J100" s="56">
        <f t="shared" si="0"/>
        <v>13490</v>
      </c>
      <c r="L100" s="55" t="s">
        <v>52</v>
      </c>
      <c r="M100" s="56">
        <f t="shared" ref="M100:S100" si="1">M98-M99</f>
        <v>8508</v>
      </c>
      <c r="N100" s="56">
        <f t="shared" si="1"/>
        <v>9358</v>
      </c>
      <c r="O100" s="56">
        <f t="shared" si="1"/>
        <v>10294</v>
      </c>
      <c r="P100" s="56">
        <f t="shared" si="1"/>
        <v>11116</v>
      </c>
      <c r="Q100" s="56">
        <f t="shared" si="1"/>
        <v>12006</v>
      </c>
      <c r="R100" s="56">
        <f t="shared" si="1"/>
        <v>12727</v>
      </c>
      <c r="S100" s="57">
        <f t="shared" si="1"/>
        <v>13490</v>
      </c>
    </row>
    <row r="101" spans="2:19" ht="14.25" thickTop="1" thickBot="1">
      <c r="B101" s="8"/>
      <c r="C101" s="18" t="s">
        <v>53</v>
      </c>
      <c r="D101" s="10">
        <v>3975</v>
      </c>
      <c r="E101" s="10">
        <v>4372</v>
      </c>
      <c r="F101" s="10">
        <v>4810</v>
      </c>
      <c r="G101" s="10">
        <v>5194</v>
      </c>
      <c r="H101" s="10">
        <v>5610</v>
      </c>
      <c r="I101" s="10">
        <v>5947</v>
      </c>
      <c r="J101" s="10">
        <v>6303</v>
      </c>
      <c r="L101" s="18" t="s">
        <v>53</v>
      </c>
      <c r="M101" s="10">
        <v>3975</v>
      </c>
      <c r="N101" s="10">
        <v>4372</v>
      </c>
      <c r="O101" s="10">
        <v>4810</v>
      </c>
      <c r="P101" s="10">
        <v>5194</v>
      </c>
      <c r="Q101" s="10">
        <v>5610</v>
      </c>
      <c r="R101" s="10">
        <v>5947</v>
      </c>
      <c r="S101" s="54">
        <v>6303</v>
      </c>
    </row>
    <row r="102" spans="2:19" ht="14.25" thickTop="1" thickBot="1">
      <c r="B102" s="8"/>
      <c r="C102" s="18" t="s">
        <v>54</v>
      </c>
      <c r="D102" s="10">
        <v>2471</v>
      </c>
      <c r="E102" s="10">
        <v>2718</v>
      </c>
      <c r="F102" s="10">
        <v>2990</v>
      </c>
      <c r="G102" s="10">
        <v>3229</v>
      </c>
      <c r="H102" s="10">
        <v>3487</v>
      </c>
      <c r="I102" s="10">
        <v>3697</v>
      </c>
      <c r="J102" s="10">
        <v>3918</v>
      </c>
      <c r="L102" s="18" t="s">
        <v>54</v>
      </c>
      <c r="M102" s="10">
        <v>2471</v>
      </c>
      <c r="N102" s="10">
        <v>2718</v>
      </c>
      <c r="O102" s="10">
        <v>2990</v>
      </c>
      <c r="P102" s="10">
        <v>3229</v>
      </c>
      <c r="Q102" s="10">
        <v>3487</v>
      </c>
      <c r="R102" s="10">
        <v>3697</v>
      </c>
      <c r="S102" s="54">
        <v>3918</v>
      </c>
    </row>
    <row r="103" spans="2:19" ht="14.25" thickTop="1" thickBot="1">
      <c r="B103" s="8"/>
      <c r="C103" s="55" t="s">
        <v>55</v>
      </c>
      <c r="D103" s="56">
        <f t="shared" ref="D103:J103" si="2">D100-D101-D102</f>
        <v>2062</v>
      </c>
      <c r="E103" s="56">
        <f t="shared" si="2"/>
        <v>2268</v>
      </c>
      <c r="F103" s="56">
        <f t="shared" si="2"/>
        <v>2494</v>
      </c>
      <c r="G103" s="56">
        <f t="shared" si="2"/>
        <v>2693</v>
      </c>
      <c r="H103" s="56">
        <f t="shared" si="2"/>
        <v>2909</v>
      </c>
      <c r="I103" s="56">
        <f t="shared" si="2"/>
        <v>3083</v>
      </c>
      <c r="J103" s="56">
        <f t="shared" si="2"/>
        <v>3269</v>
      </c>
      <c r="L103" s="55" t="s">
        <v>55</v>
      </c>
      <c r="M103" s="56">
        <f t="shared" ref="M103:S103" si="3">M100-M101-M102</f>
        <v>2062</v>
      </c>
      <c r="N103" s="56">
        <f t="shared" si="3"/>
        <v>2268</v>
      </c>
      <c r="O103" s="56">
        <f t="shared" si="3"/>
        <v>2494</v>
      </c>
      <c r="P103" s="56">
        <f t="shared" si="3"/>
        <v>2693</v>
      </c>
      <c r="Q103" s="56">
        <f t="shared" si="3"/>
        <v>2909</v>
      </c>
      <c r="R103" s="56">
        <f t="shared" si="3"/>
        <v>3083</v>
      </c>
      <c r="S103" s="57">
        <f t="shared" si="3"/>
        <v>3269</v>
      </c>
    </row>
    <row r="104" spans="2:19" ht="14.25" thickTop="1" thickBot="1">
      <c r="B104" s="8"/>
      <c r="C104" s="18" t="s">
        <v>56</v>
      </c>
      <c r="D104" s="10">
        <v>537</v>
      </c>
      <c r="E104" s="10">
        <v>537</v>
      </c>
      <c r="F104" s="10">
        <v>537</v>
      </c>
      <c r="G104" s="10">
        <v>537</v>
      </c>
      <c r="H104" s="10">
        <v>537</v>
      </c>
      <c r="I104" s="10">
        <v>537</v>
      </c>
      <c r="J104" s="10">
        <v>537</v>
      </c>
      <c r="L104" s="18" t="s">
        <v>56</v>
      </c>
      <c r="M104" s="10">
        <v>537</v>
      </c>
      <c r="N104" s="10">
        <v>537</v>
      </c>
      <c r="O104" s="10">
        <v>537</v>
      </c>
      <c r="P104" s="10">
        <v>537</v>
      </c>
      <c r="Q104" s="10">
        <v>537</v>
      </c>
      <c r="R104" s="10">
        <v>537</v>
      </c>
      <c r="S104" s="54">
        <v>537</v>
      </c>
    </row>
    <row r="105" spans="2:19" ht="14.25" thickTop="1" thickBot="1">
      <c r="B105" s="8"/>
      <c r="C105" s="55" t="s">
        <v>57</v>
      </c>
      <c r="D105" s="56">
        <f t="shared" ref="D105:J105" si="4">D103-D104</f>
        <v>1525</v>
      </c>
      <c r="E105" s="56">
        <f t="shared" si="4"/>
        <v>1731</v>
      </c>
      <c r="F105" s="56">
        <f t="shared" si="4"/>
        <v>1957</v>
      </c>
      <c r="G105" s="56">
        <f t="shared" si="4"/>
        <v>2156</v>
      </c>
      <c r="H105" s="56">
        <f t="shared" si="4"/>
        <v>2372</v>
      </c>
      <c r="I105" s="56">
        <f t="shared" si="4"/>
        <v>2546</v>
      </c>
      <c r="J105" s="56">
        <f t="shared" si="4"/>
        <v>2732</v>
      </c>
      <c r="L105" s="55" t="s">
        <v>57</v>
      </c>
      <c r="M105" s="56">
        <f t="shared" ref="M105:S105" si="5">M103-M104</f>
        <v>1525</v>
      </c>
      <c r="N105" s="56">
        <f t="shared" si="5"/>
        <v>1731</v>
      </c>
      <c r="O105" s="56">
        <f t="shared" si="5"/>
        <v>1957</v>
      </c>
      <c r="P105" s="56">
        <f t="shared" si="5"/>
        <v>2156</v>
      </c>
      <c r="Q105" s="56">
        <f t="shared" si="5"/>
        <v>2372</v>
      </c>
      <c r="R105" s="56">
        <f t="shared" si="5"/>
        <v>2546</v>
      </c>
      <c r="S105" s="57">
        <f t="shared" si="5"/>
        <v>2732</v>
      </c>
    </row>
    <row r="106" spans="2:19" ht="14.25" thickTop="1" thickBot="1">
      <c r="B106" s="8"/>
      <c r="C106" s="18" t="s">
        <v>58</v>
      </c>
      <c r="D106" s="10">
        <v>473</v>
      </c>
      <c r="E106" s="10">
        <v>369</v>
      </c>
      <c r="F106" s="10">
        <v>306</v>
      </c>
      <c r="G106" s="10">
        <v>255</v>
      </c>
      <c r="H106" s="10">
        <v>205</v>
      </c>
      <c r="I106" s="10">
        <v>155</v>
      </c>
      <c r="J106" s="10">
        <v>105</v>
      </c>
      <c r="L106" s="18" t="s">
        <v>58</v>
      </c>
      <c r="M106" s="10">
        <v>473</v>
      </c>
      <c r="N106" s="10">
        <v>355</v>
      </c>
      <c r="O106" s="10">
        <v>306</v>
      </c>
      <c r="P106" s="10">
        <v>255</v>
      </c>
      <c r="Q106" s="10">
        <v>205</v>
      </c>
      <c r="R106" s="10">
        <v>155</v>
      </c>
      <c r="S106" s="54">
        <v>105</v>
      </c>
    </row>
    <row r="107" spans="2:19" ht="14.25" thickTop="1" thickBot="1">
      <c r="B107" s="8"/>
      <c r="C107" s="55" t="s">
        <v>59</v>
      </c>
      <c r="D107" s="56">
        <f t="shared" ref="D107:J107" si="6">D105-D106</f>
        <v>1052</v>
      </c>
      <c r="E107" s="56">
        <f t="shared" si="6"/>
        <v>1362</v>
      </c>
      <c r="F107" s="56">
        <f t="shared" si="6"/>
        <v>1651</v>
      </c>
      <c r="G107" s="56">
        <f t="shared" si="6"/>
        <v>1901</v>
      </c>
      <c r="H107" s="56">
        <f t="shared" si="6"/>
        <v>2167</v>
      </c>
      <c r="I107" s="56">
        <f t="shared" si="6"/>
        <v>2391</v>
      </c>
      <c r="J107" s="56">
        <f t="shared" si="6"/>
        <v>2627</v>
      </c>
      <c r="L107" s="55" t="s">
        <v>59</v>
      </c>
      <c r="M107" s="56">
        <f t="shared" ref="M107:S107" si="7">M105-M106</f>
        <v>1052</v>
      </c>
      <c r="N107" s="56">
        <f t="shared" si="7"/>
        <v>1376</v>
      </c>
      <c r="O107" s="56">
        <f t="shared" si="7"/>
        <v>1651</v>
      </c>
      <c r="P107" s="56">
        <f t="shared" si="7"/>
        <v>1901</v>
      </c>
      <c r="Q107" s="56">
        <f t="shared" si="7"/>
        <v>2167</v>
      </c>
      <c r="R107" s="56">
        <f t="shared" si="7"/>
        <v>2391</v>
      </c>
      <c r="S107" s="57">
        <f t="shared" si="7"/>
        <v>2627</v>
      </c>
    </row>
    <row r="108" spans="2:19" ht="14.25" thickTop="1" thickBot="1">
      <c r="B108" s="8"/>
      <c r="C108" s="58" t="s">
        <v>60</v>
      </c>
      <c r="D108" s="10">
        <f t="shared" ref="D108:J108" si="8">D107*0.4</f>
        <v>420.8</v>
      </c>
      <c r="E108" s="10">
        <f t="shared" si="8"/>
        <v>544.80000000000007</v>
      </c>
      <c r="F108" s="10">
        <f t="shared" si="8"/>
        <v>660.40000000000009</v>
      </c>
      <c r="G108" s="10">
        <f t="shared" si="8"/>
        <v>760.40000000000009</v>
      </c>
      <c r="H108" s="10">
        <f t="shared" si="8"/>
        <v>866.80000000000007</v>
      </c>
      <c r="I108" s="10">
        <f t="shared" si="8"/>
        <v>956.40000000000009</v>
      </c>
      <c r="J108" s="10">
        <f t="shared" si="8"/>
        <v>1050.8</v>
      </c>
      <c r="L108" s="58" t="s">
        <v>60</v>
      </c>
      <c r="M108" s="10">
        <f t="shared" ref="M108:S108" si="9">M107*0.4</f>
        <v>420.8</v>
      </c>
      <c r="N108" s="10">
        <f t="shared" si="9"/>
        <v>550.4</v>
      </c>
      <c r="O108" s="10">
        <f t="shared" si="9"/>
        <v>660.40000000000009</v>
      </c>
      <c r="P108" s="10">
        <f t="shared" si="9"/>
        <v>760.40000000000009</v>
      </c>
      <c r="Q108" s="10">
        <f t="shared" si="9"/>
        <v>866.80000000000007</v>
      </c>
      <c r="R108" s="10">
        <f t="shared" si="9"/>
        <v>956.40000000000009</v>
      </c>
      <c r="S108" s="54">
        <f t="shared" si="9"/>
        <v>1050.8</v>
      </c>
    </row>
    <row r="109" spans="2:19" ht="14.25" thickTop="1" thickBot="1">
      <c r="B109" s="8"/>
      <c r="C109" s="55" t="s">
        <v>61</v>
      </c>
      <c r="D109" s="56">
        <f t="shared" ref="D109:J109" si="10">D107-D108</f>
        <v>631.20000000000005</v>
      </c>
      <c r="E109" s="56">
        <f t="shared" si="10"/>
        <v>817.19999999999993</v>
      </c>
      <c r="F109" s="56">
        <f t="shared" si="10"/>
        <v>990.59999999999991</v>
      </c>
      <c r="G109" s="56">
        <f t="shared" si="10"/>
        <v>1140.5999999999999</v>
      </c>
      <c r="H109" s="56">
        <f t="shared" si="10"/>
        <v>1300.1999999999998</v>
      </c>
      <c r="I109" s="56">
        <f t="shared" si="10"/>
        <v>1434.6</v>
      </c>
      <c r="J109" s="56">
        <f t="shared" si="10"/>
        <v>1576.2</v>
      </c>
      <c r="L109" s="55" t="s">
        <v>61</v>
      </c>
      <c r="M109" s="56">
        <f t="shared" ref="M109:S109" si="11">M107-M108</f>
        <v>631.20000000000005</v>
      </c>
      <c r="N109" s="56">
        <f t="shared" si="11"/>
        <v>825.6</v>
      </c>
      <c r="O109" s="56">
        <f t="shared" si="11"/>
        <v>990.59999999999991</v>
      </c>
      <c r="P109" s="56">
        <f t="shared" si="11"/>
        <v>1140.5999999999999</v>
      </c>
      <c r="Q109" s="56">
        <f t="shared" si="11"/>
        <v>1300.1999999999998</v>
      </c>
      <c r="R109" s="56">
        <f t="shared" si="11"/>
        <v>1434.6</v>
      </c>
      <c r="S109" s="57">
        <f t="shared" si="11"/>
        <v>1576.2</v>
      </c>
    </row>
    <row r="110" spans="2:19" ht="13.5" thickTop="1">
      <c r="B110" s="8"/>
      <c r="C110" s="19"/>
      <c r="D110" s="59"/>
      <c r="E110" s="19"/>
      <c r="F110" s="19"/>
      <c r="G110" s="19"/>
      <c r="H110" s="19"/>
      <c r="I110" s="19"/>
      <c r="J110" s="19"/>
      <c r="L110" s="19"/>
      <c r="M110" s="19"/>
      <c r="N110" s="19"/>
      <c r="O110" s="19"/>
      <c r="P110" s="19"/>
      <c r="Q110" s="19"/>
      <c r="R110" s="19"/>
      <c r="S110" s="11"/>
    </row>
    <row r="111" spans="2:19" ht="13.5" thickBot="1">
      <c r="B111" s="8"/>
      <c r="C111" s="60" t="s">
        <v>62</v>
      </c>
      <c r="D111" s="19"/>
      <c r="E111" s="19"/>
      <c r="F111" s="19"/>
      <c r="G111" s="19"/>
      <c r="H111" s="19"/>
      <c r="I111" s="19"/>
      <c r="J111" s="19"/>
      <c r="L111" s="60" t="s">
        <v>62</v>
      </c>
      <c r="M111" s="19"/>
      <c r="N111" s="19"/>
      <c r="O111" s="19"/>
      <c r="P111" s="19"/>
      <c r="Q111" s="19"/>
      <c r="R111" s="19"/>
      <c r="S111" s="11"/>
    </row>
    <row r="112" spans="2:19" ht="14.25" thickTop="1" thickBot="1">
      <c r="B112" s="8"/>
      <c r="C112" s="58" t="s">
        <v>63</v>
      </c>
      <c r="D112" s="61"/>
      <c r="E112" s="62"/>
      <c r="F112" s="62"/>
      <c r="G112" s="62"/>
      <c r="H112" s="62"/>
      <c r="I112" s="62"/>
      <c r="J112" s="62"/>
      <c r="L112" s="58" t="s">
        <v>63</v>
      </c>
      <c r="M112" s="61"/>
      <c r="N112" s="62"/>
      <c r="O112" s="62"/>
      <c r="P112" s="62"/>
      <c r="Q112" s="62"/>
      <c r="R112" s="62"/>
      <c r="S112" s="63"/>
    </row>
    <row r="113" spans="2:19" ht="14.25" thickTop="1" thickBot="1">
      <c r="B113" s="8"/>
      <c r="C113" s="58" t="s">
        <v>64</v>
      </c>
      <c r="D113" s="62"/>
      <c r="E113" s="62"/>
      <c r="F113" s="62"/>
      <c r="G113" s="62"/>
      <c r="H113" s="62"/>
      <c r="I113" s="62"/>
      <c r="J113" s="62"/>
      <c r="L113" s="58" t="s">
        <v>64</v>
      </c>
      <c r="M113" s="62"/>
      <c r="N113" s="62"/>
      <c r="O113" s="62"/>
      <c r="P113" s="62"/>
      <c r="Q113" s="62"/>
      <c r="R113" s="62"/>
      <c r="S113" s="63"/>
    </row>
    <row r="114" spans="2:19" ht="14.25" thickTop="1" thickBot="1">
      <c r="B114" s="8"/>
      <c r="C114" s="58" t="s">
        <v>65</v>
      </c>
      <c r="D114" s="62"/>
      <c r="E114" s="62"/>
      <c r="F114" s="62"/>
      <c r="G114" s="62"/>
      <c r="H114" s="62"/>
      <c r="I114" s="62"/>
      <c r="J114" s="62"/>
      <c r="L114" s="58" t="s">
        <v>65</v>
      </c>
      <c r="M114" s="62"/>
      <c r="N114" s="62"/>
      <c r="O114" s="62"/>
      <c r="P114" s="62"/>
      <c r="Q114" s="62"/>
      <c r="R114" s="62"/>
      <c r="S114" s="63"/>
    </row>
    <row r="115" spans="2:19" ht="14.25" thickTop="1" thickBot="1">
      <c r="B115" s="8"/>
      <c r="C115" s="58" t="s">
        <v>66</v>
      </c>
      <c r="D115" s="62"/>
      <c r="E115" s="62"/>
      <c r="F115" s="62"/>
      <c r="G115" s="62"/>
      <c r="H115" s="62"/>
      <c r="I115" s="62"/>
      <c r="J115" s="62"/>
      <c r="L115" s="58" t="s">
        <v>66</v>
      </c>
      <c r="M115" s="62"/>
      <c r="N115" s="62"/>
      <c r="O115" s="62"/>
      <c r="P115" s="62"/>
      <c r="Q115" s="62"/>
      <c r="R115" s="62"/>
      <c r="S115" s="63"/>
    </row>
    <row r="116" spans="2:19" ht="14.25" thickTop="1" thickBot="1">
      <c r="B116" s="8"/>
      <c r="C116" s="58" t="s">
        <v>67</v>
      </c>
      <c r="D116" s="62"/>
      <c r="E116" s="62"/>
      <c r="F116" s="62"/>
      <c r="G116" s="62"/>
      <c r="H116" s="62"/>
      <c r="I116" s="62"/>
      <c r="J116" s="62"/>
      <c r="L116" s="58" t="s">
        <v>67</v>
      </c>
      <c r="M116" s="62"/>
      <c r="N116" s="62"/>
      <c r="O116" s="62"/>
      <c r="P116" s="62"/>
      <c r="Q116" s="62"/>
      <c r="R116" s="62"/>
      <c r="S116" s="63"/>
    </row>
    <row r="117" spans="2:19" ht="13.5" thickTop="1">
      <c r="B117" s="8"/>
      <c r="C117" s="19"/>
      <c r="D117" s="19"/>
      <c r="E117" s="19"/>
      <c r="F117" s="19"/>
      <c r="G117" s="19"/>
      <c r="H117" s="19"/>
      <c r="I117" s="19"/>
      <c r="J117" s="19"/>
      <c r="L117" s="19"/>
      <c r="M117" s="19"/>
      <c r="N117" s="19"/>
      <c r="O117" s="19"/>
      <c r="P117" s="19"/>
      <c r="Q117" s="19"/>
      <c r="R117" s="19"/>
      <c r="S117" s="11"/>
    </row>
    <row r="118" spans="2:19" ht="13.5" thickBot="1">
      <c r="B118" s="8"/>
      <c r="C118" s="60" t="s">
        <v>68</v>
      </c>
      <c r="D118" s="19"/>
      <c r="E118" s="19"/>
      <c r="F118" s="19"/>
      <c r="G118" s="19"/>
      <c r="H118" s="19"/>
      <c r="I118" s="19"/>
      <c r="J118" s="19"/>
      <c r="L118" s="60" t="s">
        <v>68</v>
      </c>
      <c r="M118" s="19"/>
      <c r="N118" s="19"/>
      <c r="O118" s="19"/>
      <c r="P118" s="19"/>
      <c r="Q118" s="19"/>
      <c r="R118" s="19"/>
      <c r="S118" s="11"/>
    </row>
    <row r="119" spans="2:19" ht="14.25" thickTop="1" thickBot="1">
      <c r="B119" s="8"/>
      <c r="C119" s="64" t="s">
        <v>68</v>
      </c>
      <c r="D119" s="65" t="s">
        <v>43</v>
      </c>
      <c r="E119" s="52" t="s">
        <v>44</v>
      </c>
      <c r="F119" s="52" t="s">
        <v>45</v>
      </c>
      <c r="G119" s="52" t="s">
        <v>46</v>
      </c>
      <c r="H119" s="52" t="s">
        <v>47</v>
      </c>
      <c r="I119" s="52" t="s">
        <v>48</v>
      </c>
      <c r="J119" s="52" t="s">
        <v>49</v>
      </c>
      <c r="L119" s="64" t="s">
        <v>68</v>
      </c>
      <c r="M119" s="65" t="s">
        <v>43</v>
      </c>
      <c r="N119" s="52" t="s">
        <v>44</v>
      </c>
      <c r="O119" s="52" t="s">
        <v>45</v>
      </c>
      <c r="P119" s="52" t="s">
        <v>46</v>
      </c>
      <c r="Q119" s="52" t="s">
        <v>47</v>
      </c>
      <c r="R119" s="52" t="s">
        <v>48</v>
      </c>
      <c r="S119" s="53" t="s">
        <v>49</v>
      </c>
    </row>
    <row r="120" spans="2:19" ht="14.25" thickTop="1" thickBot="1">
      <c r="B120" s="8"/>
      <c r="C120" s="66"/>
      <c r="D120" s="51">
        <v>2006</v>
      </c>
      <c r="E120" s="52">
        <v>2007</v>
      </c>
      <c r="F120" s="52">
        <v>2008</v>
      </c>
      <c r="G120" s="52">
        <v>2009</v>
      </c>
      <c r="H120" s="52">
        <v>2010</v>
      </c>
      <c r="I120" s="52">
        <v>2011</v>
      </c>
      <c r="J120" s="52">
        <v>2012</v>
      </c>
      <c r="L120" s="66"/>
      <c r="M120" s="51">
        <v>2006</v>
      </c>
      <c r="N120" s="52">
        <v>2007</v>
      </c>
      <c r="O120" s="52">
        <v>2008</v>
      </c>
      <c r="P120" s="52">
        <v>2009</v>
      </c>
      <c r="Q120" s="52">
        <v>2010</v>
      </c>
      <c r="R120" s="52">
        <v>2011</v>
      </c>
      <c r="S120" s="53">
        <v>2012</v>
      </c>
    </row>
    <row r="121" spans="2:19" ht="14.25" thickTop="1" thickBot="1">
      <c r="B121" s="8"/>
      <c r="C121" s="58" t="s">
        <v>69</v>
      </c>
      <c r="D121" s="67"/>
      <c r="E121" s="67"/>
      <c r="F121" s="67"/>
      <c r="G121" s="67"/>
      <c r="H121" s="67"/>
      <c r="I121" s="67"/>
      <c r="J121" s="67"/>
      <c r="L121" s="58" t="s">
        <v>69</v>
      </c>
      <c r="M121" s="67"/>
      <c r="N121" s="67"/>
      <c r="O121" s="67"/>
      <c r="P121" s="67"/>
      <c r="Q121" s="67"/>
      <c r="R121" s="67"/>
      <c r="S121" s="68"/>
    </row>
    <row r="122" spans="2:19" ht="14.25" thickTop="1" thickBot="1">
      <c r="B122" s="8"/>
      <c r="C122" s="58" t="s">
        <v>70</v>
      </c>
      <c r="D122" s="67">
        <v>54</v>
      </c>
      <c r="E122" s="67">
        <v>50</v>
      </c>
      <c r="F122" s="67">
        <v>50</v>
      </c>
      <c r="G122" s="67">
        <v>355</v>
      </c>
      <c r="H122" s="67">
        <v>808</v>
      </c>
      <c r="I122" s="67">
        <v>1460</v>
      </c>
      <c r="J122" s="67">
        <v>2240</v>
      </c>
      <c r="L122" s="58" t="s">
        <v>70</v>
      </c>
      <c r="M122" s="67">
        <v>54</v>
      </c>
      <c r="N122" s="67">
        <v>50</v>
      </c>
      <c r="O122" s="67">
        <v>1488</v>
      </c>
      <c r="P122" s="67">
        <v>1961</v>
      </c>
      <c r="Q122" s="67">
        <v>2541</v>
      </c>
      <c r="R122" s="67">
        <v>3295</v>
      </c>
      <c r="S122" s="68">
        <v>4184</v>
      </c>
    </row>
    <row r="123" spans="2:19" ht="14.25" thickTop="1" thickBot="1">
      <c r="B123" s="8"/>
      <c r="C123" s="58" t="s">
        <v>71</v>
      </c>
      <c r="D123" s="67">
        <v>1209</v>
      </c>
      <c r="E123" s="67">
        <v>1348</v>
      </c>
      <c r="F123" s="67">
        <v>1483</v>
      </c>
      <c r="G123" s="67">
        <v>1601</v>
      </c>
      <c r="H123" s="67">
        <v>1729</v>
      </c>
      <c r="I123" s="67">
        <v>1833</v>
      </c>
      <c r="J123" s="67">
        <v>1943</v>
      </c>
      <c r="L123" s="58" t="s">
        <v>71</v>
      </c>
      <c r="M123" s="67">
        <v>1209</v>
      </c>
      <c r="N123" s="67">
        <v>1231</v>
      </c>
      <c r="O123" s="67">
        <v>1300</v>
      </c>
      <c r="P123" s="67">
        <v>1404</v>
      </c>
      <c r="Q123" s="67">
        <v>1516</v>
      </c>
      <c r="R123" s="67">
        <v>1607</v>
      </c>
      <c r="S123" s="68">
        <v>1704</v>
      </c>
    </row>
    <row r="124" spans="2:19" ht="14.25" thickTop="1" thickBot="1">
      <c r="B124" s="8"/>
      <c r="C124" s="58" t="s">
        <v>72</v>
      </c>
      <c r="D124" s="67">
        <v>806</v>
      </c>
      <c r="E124" s="67">
        <v>886</v>
      </c>
      <c r="F124" s="67">
        <v>975</v>
      </c>
      <c r="G124" s="67">
        <v>1053</v>
      </c>
      <c r="H124" s="67">
        <v>1137</v>
      </c>
      <c r="I124" s="67">
        <v>1205</v>
      </c>
      <c r="J124" s="67">
        <v>1278</v>
      </c>
      <c r="L124" s="58" t="s">
        <v>72</v>
      </c>
      <c r="M124" s="67">
        <v>806</v>
      </c>
      <c r="N124" s="67">
        <v>886</v>
      </c>
      <c r="O124" s="67">
        <v>975</v>
      </c>
      <c r="P124" s="67">
        <v>1053</v>
      </c>
      <c r="Q124" s="67">
        <v>1137</v>
      </c>
      <c r="R124" s="67">
        <v>1205</v>
      </c>
      <c r="S124" s="68">
        <v>1278</v>
      </c>
    </row>
    <row r="125" spans="2:19" ht="14.25" thickTop="1" thickBot="1">
      <c r="B125" s="8"/>
      <c r="C125" s="58" t="s">
        <v>73</v>
      </c>
      <c r="D125" s="67">
        <v>3303</v>
      </c>
      <c r="E125" s="67">
        <v>3685</v>
      </c>
      <c r="F125" s="67">
        <v>4053</v>
      </c>
      <c r="G125" s="67">
        <v>4377</v>
      </c>
      <c r="H125" s="67">
        <v>4727</v>
      </c>
      <c r="I125" s="67">
        <v>5011</v>
      </c>
      <c r="J125" s="67">
        <v>5312</v>
      </c>
      <c r="L125" s="58" t="s">
        <v>73</v>
      </c>
      <c r="M125" s="67">
        <v>3303</v>
      </c>
      <c r="N125" s="67">
        <v>3254</v>
      </c>
      <c r="O125" s="67">
        <v>3068</v>
      </c>
      <c r="P125" s="67">
        <v>3314</v>
      </c>
      <c r="Q125" s="67">
        <v>3579</v>
      </c>
      <c r="R125" s="67">
        <v>3794</v>
      </c>
      <c r="S125" s="68">
        <v>4021</v>
      </c>
    </row>
    <row r="126" spans="2:19" ht="14.25" thickTop="1" thickBot="1">
      <c r="B126" s="8"/>
      <c r="C126" s="55" t="s">
        <v>74</v>
      </c>
      <c r="D126" s="56">
        <f t="shared" ref="D126:J126" si="12">SUM(D122:D125)</f>
        <v>5372</v>
      </c>
      <c r="E126" s="56">
        <f t="shared" si="12"/>
        <v>5969</v>
      </c>
      <c r="F126" s="56">
        <f t="shared" si="12"/>
        <v>6561</v>
      </c>
      <c r="G126" s="56">
        <f t="shared" si="12"/>
        <v>7386</v>
      </c>
      <c r="H126" s="56">
        <f t="shared" si="12"/>
        <v>8401</v>
      </c>
      <c r="I126" s="56">
        <f t="shared" si="12"/>
        <v>9509</v>
      </c>
      <c r="J126" s="56">
        <f t="shared" si="12"/>
        <v>10773</v>
      </c>
      <c r="L126" s="55" t="s">
        <v>74</v>
      </c>
      <c r="M126" s="56">
        <f t="shared" ref="M126:S126" si="13">SUM(M122:M125)</f>
        <v>5372</v>
      </c>
      <c r="N126" s="56">
        <f t="shared" si="13"/>
        <v>5421</v>
      </c>
      <c r="O126" s="56">
        <f t="shared" si="13"/>
        <v>6831</v>
      </c>
      <c r="P126" s="56">
        <f t="shared" si="13"/>
        <v>7732</v>
      </c>
      <c r="Q126" s="56">
        <f t="shared" si="13"/>
        <v>8773</v>
      </c>
      <c r="R126" s="56">
        <f t="shared" si="13"/>
        <v>9901</v>
      </c>
      <c r="S126" s="57">
        <f t="shared" si="13"/>
        <v>11187</v>
      </c>
    </row>
    <row r="127" spans="2:19" ht="13.5" thickTop="1">
      <c r="B127" s="8"/>
      <c r="C127" s="69" t="s">
        <v>75</v>
      </c>
      <c r="D127" s="70">
        <v>5372</v>
      </c>
      <c r="E127" s="70">
        <v>5372</v>
      </c>
      <c r="F127" s="70">
        <v>5372</v>
      </c>
      <c r="G127" s="70">
        <v>5372</v>
      </c>
      <c r="H127" s="70">
        <v>5372</v>
      </c>
      <c r="I127" s="70">
        <v>5372</v>
      </c>
      <c r="J127" s="70">
        <v>5372</v>
      </c>
      <c r="L127" s="69" t="s">
        <v>75</v>
      </c>
      <c r="M127" s="70">
        <v>5372</v>
      </c>
      <c r="N127" s="70">
        <v>5372</v>
      </c>
      <c r="O127" s="70">
        <v>5372</v>
      </c>
      <c r="P127" s="70">
        <v>5372</v>
      </c>
      <c r="Q127" s="70">
        <v>5372</v>
      </c>
      <c r="R127" s="70">
        <v>5372</v>
      </c>
      <c r="S127" s="71">
        <v>5372</v>
      </c>
    </row>
    <row r="128" spans="2:19">
      <c r="B128" s="8"/>
      <c r="C128" s="72" t="s">
        <v>76</v>
      </c>
      <c r="D128" s="73">
        <f t="shared" ref="D128:J128" si="14">D126+D127</f>
        <v>10744</v>
      </c>
      <c r="E128" s="73">
        <f t="shared" si="14"/>
        <v>11341</v>
      </c>
      <c r="F128" s="73">
        <f t="shared" si="14"/>
        <v>11933</v>
      </c>
      <c r="G128" s="73">
        <f t="shared" si="14"/>
        <v>12758</v>
      </c>
      <c r="H128" s="73">
        <f t="shared" si="14"/>
        <v>13773</v>
      </c>
      <c r="I128" s="73">
        <f t="shared" si="14"/>
        <v>14881</v>
      </c>
      <c r="J128" s="74">
        <f t="shared" si="14"/>
        <v>16145</v>
      </c>
      <c r="L128" s="72" t="s">
        <v>76</v>
      </c>
      <c r="M128" s="73">
        <f t="shared" ref="M128:S128" si="15">M126+M127</f>
        <v>10744</v>
      </c>
      <c r="N128" s="73">
        <f t="shared" si="15"/>
        <v>10793</v>
      </c>
      <c r="O128" s="73">
        <f t="shared" si="15"/>
        <v>12203</v>
      </c>
      <c r="P128" s="73">
        <f t="shared" si="15"/>
        <v>13104</v>
      </c>
      <c r="Q128" s="73">
        <f t="shared" si="15"/>
        <v>14145</v>
      </c>
      <c r="R128" s="73">
        <f t="shared" si="15"/>
        <v>15273</v>
      </c>
      <c r="S128" s="75">
        <f t="shared" si="15"/>
        <v>16559</v>
      </c>
    </row>
    <row r="129" spans="2:19" ht="13.5" thickBot="1">
      <c r="B129" s="8"/>
      <c r="C129" s="76"/>
      <c r="D129" s="77"/>
      <c r="E129" s="77"/>
      <c r="F129" s="77"/>
      <c r="G129" s="77"/>
      <c r="H129" s="77"/>
      <c r="I129" s="77"/>
      <c r="J129" s="77"/>
      <c r="L129" s="76"/>
      <c r="M129" s="77"/>
      <c r="N129" s="77"/>
      <c r="O129" s="77"/>
      <c r="P129" s="77"/>
      <c r="Q129" s="77"/>
      <c r="R129" s="77"/>
      <c r="S129" s="78"/>
    </row>
    <row r="130" spans="2:19" ht="14.25" thickTop="1" thickBot="1">
      <c r="B130" s="8"/>
      <c r="C130" s="58" t="s">
        <v>77</v>
      </c>
      <c r="D130" s="67"/>
      <c r="E130" s="67"/>
      <c r="F130" s="67"/>
      <c r="G130" s="67"/>
      <c r="H130" s="67"/>
      <c r="I130" s="67"/>
      <c r="J130" s="67"/>
      <c r="L130" s="58" t="s">
        <v>77</v>
      </c>
      <c r="M130" s="67"/>
      <c r="N130" s="67"/>
      <c r="O130" s="67"/>
      <c r="P130" s="67"/>
      <c r="Q130" s="67"/>
      <c r="R130" s="67"/>
      <c r="S130" s="68"/>
    </row>
    <row r="131" spans="2:19" ht="14.25" thickTop="1" thickBot="1">
      <c r="B131" s="8"/>
      <c r="C131" s="58" t="s">
        <v>78</v>
      </c>
      <c r="D131" s="67">
        <v>322</v>
      </c>
      <c r="E131" s="67">
        <v>438</v>
      </c>
      <c r="F131" s="67">
        <v>749</v>
      </c>
      <c r="G131" s="67">
        <v>513</v>
      </c>
      <c r="H131" s="67">
        <v>555</v>
      </c>
      <c r="I131" s="67">
        <v>583</v>
      </c>
      <c r="J131" s="67">
        <v>618</v>
      </c>
      <c r="L131" s="58" t="s">
        <v>78</v>
      </c>
      <c r="M131" s="67">
        <v>322</v>
      </c>
      <c r="N131" s="67">
        <v>555</v>
      </c>
      <c r="O131" s="67">
        <v>752</v>
      </c>
      <c r="P131" s="67">
        <v>849</v>
      </c>
      <c r="Q131" s="67">
        <v>917</v>
      </c>
      <c r="R131" s="67">
        <v>966</v>
      </c>
      <c r="S131" s="68">
        <v>1024</v>
      </c>
    </row>
    <row r="132" spans="2:19" ht="14.25" thickTop="1" thickBot="1">
      <c r="B132" s="8"/>
      <c r="C132" s="58" t="s">
        <v>79</v>
      </c>
      <c r="D132" s="67">
        <v>591</v>
      </c>
      <c r="E132" s="67">
        <v>709</v>
      </c>
      <c r="F132" s="67">
        <v>780</v>
      </c>
      <c r="G132" s="67">
        <v>842</v>
      </c>
      <c r="H132" s="67">
        <v>910</v>
      </c>
      <c r="I132" s="67">
        <v>964</v>
      </c>
      <c r="J132" s="67">
        <v>1022</v>
      </c>
      <c r="L132" s="58" t="s">
        <v>79</v>
      </c>
      <c r="M132" s="67">
        <v>591</v>
      </c>
      <c r="N132" s="67">
        <v>709</v>
      </c>
      <c r="O132" s="67">
        <v>780</v>
      </c>
      <c r="P132" s="67">
        <v>842</v>
      </c>
      <c r="Q132" s="67">
        <v>910</v>
      </c>
      <c r="R132" s="67">
        <v>964</v>
      </c>
      <c r="S132" s="68">
        <v>1022</v>
      </c>
    </row>
    <row r="133" spans="2:19" ht="14.25" thickTop="1" thickBot="1">
      <c r="B133" s="8"/>
      <c r="C133" s="58" t="s">
        <v>80</v>
      </c>
      <c r="D133" s="67">
        <v>752</v>
      </c>
      <c r="E133" s="67">
        <v>876</v>
      </c>
      <c r="F133" s="67">
        <v>992</v>
      </c>
      <c r="G133" s="67">
        <v>1092</v>
      </c>
      <c r="H133" s="67">
        <v>1198</v>
      </c>
      <c r="I133" s="67">
        <v>1288</v>
      </c>
      <c r="J133" s="67">
        <v>1382</v>
      </c>
      <c r="L133" s="58" t="s">
        <v>80</v>
      </c>
      <c r="M133" s="67">
        <v>752</v>
      </c>
      <c r="N133" s="67">
        <v>881</v>
      </c>
      <c r="O133" s="67">
        <v>992</v>
      </c>
      <c r="P133" s="67">
        <v>1092</v>
      </c>
      <c r="Q133" s="67">
        <v>1198</v>
      </c>
      <c r="R133" s="67">
        <v>1288</v>
      </c>
      <c r="S133" s="68">
        <v>1382</v>
      </c>
    </row>
    <row r="134" spans="2:19" ht="14.25" thickTop="1" thickBot="1">
      <c r="B134" s="8"/>
      <c r="C134" s="58" t="s">
        <v>81</v>
      </c>
      <c r="D134" s="67">
        <v>215</v>
      </c>
      <c r="E134" s="67">
        <v>138</v>
      </c>
      <c r="F134" s="67">
        <v>12</v>
      </c>
      <c r="G134" s="67">
        <v>0</v>
      </c>
      <c r="H134" s="67">
        <v>0</v>
      </c>
      <c r="I134" s="67">
        <v>0</v>
      </c>
      <c r="J134" s="67">
        <v>0</v>
      </c>
      <c r="L134" s="58" t="s">
        <v>81</v>
      </c>
      <c r="M134" s="67">
        <v>215</v>
      </c>
      <c r="N134" s="67">
        <v>0</v>
      </c>
      <c r="O134" s="67">
        <v>0</v>
      </c>
      <c r="P134" s="67">
        <v>0</v>
      </c>
      <c r="Q134" s="67">
        <v>0</v>
      </c>
      <c r="R134" s="67">
        <v>0</v>
      </c>
      <c r="S134" s="68">
        <v>0</v>
      </c>
    </row>
    <row r="135" spans="2:19" ht="14.25" thickTop="1" thickBot="1">
      <c r="B135" s="8"/>
      <c r="C135" s="55" t="s">
        <v>82</v>
      </c>
      <c r="D135" s="56">
        <f>SUM(D131:D134)</f>
        <v>1880</v>
      </c>
      <c r="E135" s="56">
        <f t="shared" ref="E135:J135" si="16">SUM(E131:E134)</f>
        <v>2161</v>
      </c>
      <c r="F135" s="56">
        <f>SUM(F131:F134)</f>
        <v>2533</v>
      </c>
      <c r="G135" s="56">
        <f t="shared" si="16"/>
        <v>2447</v>
      </c>
      <c r="H135" s="56">
        <f t="shared" si="16"/>
        <v>2663</v>
      </c>
      <c r="I135" s="56">
        <f t="shared" si="16"/>
        <v>2835</v>
      </c>
      <c r="J135" s="56">
        <f t="shared" si="16"/>
        <v>3022</v>
      </c>
      <c r="L135" s="55" t="s">
        <v>82</v>
      </c>
      <c r="M135" s="56">
        <f t="shared" ref="M135:S135" si="17">SUM(M131:M134)</f>
        <v>1880</v>
      </c>
      <c r="N135" s="56">
        <f t="shared" si="17"/>
        <v>2145</v>
      </c>
      <c r="O135" s="56">
        <f t="shared" si="17"/>
        <v>2524</v>
      </c>
      <c r="P135" s="56">
        <f t="shared" si="17"/>
        <v>2783</v>
      </c>
      <c r="Q135" s="56">
        <f t="shared" si="17"/>
        <v>3025</v>
      </c>
      <c r="R135" s="56">
        <f t="shared" si="17"/>
        <v>3218</v>
      </c>
      <c r="S135" s="57">
        <f t="shared" si="17"/>
        <v>3428</v>
      </c>
    </row>
    <row r="136" spans="2:19" ht="14.25" thickTop="1" thickBot="1">
      <c r="B136" s="8"/>
      <c r="C136" s="69" t="s">
        <v>83</v>
      </c>
      <c r="D136" s="70">
        <v>4050</v>
      </c>
      <c r="E136" s="70">
        <v>3550</v>
      </c>
      <c r="F136" s="70">
        <v>3050</v>
      </c>
      <c r="G136" s="70">
        <v>2550</v>
      </c>
      <c r="H136" s="70">
        <v>2050</v>
      </c>
      <c r="I136" s="70">
        <v>1550</v>
      </c>
      <c r="J136" s="70">
        <v>1050</v>
      </c>
      <c r="L136" s="69" t="s">
        <v>83</v>
      </c>
      <c r="M136" s="70">
        <v>4050</v>
      </c>
      <c r="N136" s="70">
        <v>3550</v>
      </c>
      <c r="O136" s="70">
        <v>3050</v>
      </c>
      <c r="P136" s="70">
        <v>2550</v>
      </c>
      <c r="Q136" s="70">
        <v>2050</v>
      </c>
      <c r="R136" s="70">
        <v>1550</v>
      </c>
      <c r="S136" s="71">
        <v>1050</v>
      </c>
    </row>
    <row r="137" spans="2:19" ht="14.25" thickTop="1" thickBot="1">
      <c r="B137" s="8"/>
      <c r="C137" s="55" t="s">
        <v>84</v>
      </c>
      <c r="D137" s="56">
        <f t="shared" ref="D137:J137" si="18">D135+D136</f>
        <v>5930</v>
      </c>
      <c r="E137" s="56">
        <f t="shared" si="18"/>
        <v>5711</v>
      </c>
      <c r="F137" s="56">
        <f t="shared" si="18"/>
        <v>5583</v>
      </c>
      <c r="G137" s="56">
        <f t="shared" si="18"/>
        <v>4997</v>
      </c>
      <c r="H137" s="56">
        <f t="shared" si="18"/>
        <v>4713</v>
      </c>
      <c r="I137" s="56">
        <f t="shared" si="18"/>
        <v>4385</v>
      </c>
      <c r="J137" s="56">
        <f t="shared" si="18"/>
        <v>4072</v>
      </c>
      <c r="L137" s="55" t="s">
        <v>84</v>
      </c>
      <c r="M137" s="56">
        <f t="shared" ref="M137:S137" si="19">M135+M136</f>
        <v>5930</v>
      </c>
      <c r="N137" s="56">
        <f t="shared" si="19"/>
        <v>5695</v>
      </c>
      <c r="O137" s="56">
        <f t="shared" si="19"/>
        <v>5574</v>
      </c>
      <c r="P137" s="56">
        <f t="shared" si="19"/>
        <v>5333</v>
      </c>
      <c r="Q137" s="56">
        <f t="shared" si="19"/>
        <v>5075</v>
      </c>
      <c r="R137" s="56">
        <f t="shared" si="19"/>
        <v>4768</v>
      </c>
      <c r="S137" s="57">
        <f t="shared" si="19"/>
        <v>4478</v>
      </c>
    </row>
    <row r="138" spans="2:19" ht="14.25" thickTop="1" thickBot="1">
      <c r="B138" s="8"/>
      <c r="C138" s="76"/>
      <c r="D138" s="77"/>
      <c r="E138" s="77"/>
      <c r="F138" s="77"/>
      <c r="G138" s="77"/>
      <c r="H138" s="77"/>
      <c r="I138" s="77"/>
      <c r="J138" s="77"/>
      <c r="L138" s="76"/>
      <c r="M138" s="77"/>
      <c r="N138" s="77"/>
      <c r="O138" s="77"/>
      <c r="P138" s="77"/>
      <c r="Q138" s="77"/>
      <c r="R138" s="77"/>
      <c r="S138" s="78"/>
    </row>
    <row r="139" spans="2:19" ht="14.25" thickTop="1" thickBot="1">
      <c r="B139" s="8"/>
      <c r="C139" s="58" t="s">
        <v>85</v>
      </c>
      <c r="D139" s="67"/>
      <c r="E139" s="67"/>
      <c r="F139" s="67"/>
      <c r="G139" s="67"/>
      <c r="H139" s="67"/>
      <c r="I139" s="67"/>
      <c r="J139" s="67"/>
      <c r="L139" s="58" t="s">
        <v>85</v>
      </c>
      <c r="M139" s="67"/>
      <c r="N139" s="67"/>
      <c r="O139" s="67"/>
      <c r="P139" s="67"/>
      <c r="Q139" s="67"/>
      <c r="R139" s="67"/>
      <c r="S139" s="68"/>
    </row>
    <row r="140" spans="2:19" ht="14.25" thickTop="1" thickBot="1">
      <c r="B140" s="8"/>
      <c r="C140" s="58" t="s">
        <v>86</v>
      </c>
      <c r="D140" s="67">
        <v>698</v>
      </c>
      <c r="E140" s="67">
        <v>698</v>
      </c>
      <c r="F140" s="67">
        <v>698</v>
      </c>
      <c r="G140" s="67">
        <v>698</v>
      </c>
      <c r="H140" s="67">
        <v>698</v>
      </c>
      <c r="I140" s="67">
        <v>698</v>
      </c>
      <c r="J140" s="67">
        <v>698</v>
      </c>
      <c r="L140" s="58" t="s">
        <v>86</v>
      </c>
      <c r="M140" s="67">
        <v>698</v>
      </c>
      <c r="N140" s="67">
        <v>698</v>
      </c>
      <c r="O140" s="67">
        <v>698</v>
      </c>
      <c r="P140" s="67">
        <v>698</v>
      </c>
      <c r="Q140" s="67">
        <v>698</v>
      </c>
      <c r="R140" s="67">
        <v>698</v>
      </c>
      <c r="S140" s="68">
        <v>698</v>
      </c>
    </row>
    <row r="141" spans="2:19" ht="14.25" thickTop="1" thickBot="1">
      <c r="B141" s="8"/>
      <c r="C141" s="58" t="s">
        <v>87</v>
      </c>
      <c r="D141" s="67">
        <v>3483</v>
      </c>
      <c r="E141" s="67">
        <v>4115</v>
      </c>
      <c r="F141" s="67">
        <v>4931</v>
      </c>
      <c r="G141" s="67">
        <v>5922</v>
      </c>
      <c r="H141" s="67">
        <v>7062</v>
      </c>
      <c r="I141" s="67">
        <v>8362</v>
      </c>
      <c r="J141" s="67">
        <v>9797</v>
      </c>
      <c r="L141" s="58" t="s">
        <v>87</v>
      </c>
      <c r="M141" s="67">
        <v>3483</v>
      </c>
      <c r="N141" s="67">
        <v>4115</v>
      </c>
      <c r="O141" s="67">
        <v>4940</v>
      </c>
      <c r="P141" s="67">
        <v>5931</v>
      </c>
      <c r="Q141" s="67">
        <v>7071</v>
      </c>
      <c r="R141" s="67">
        <v>8371</v>
      </c>
      <c r="S141" s="68">
        <v>9806</v>
      </c>
    </row>
    <row r="142" spans="2:19" ht="14.25" thickTop="1" thickBot="1">
      <c r="B142" s="8"/>
      <c r="C142" s="58" t="s">
        <v>88</v>
      </c>
      <c r="D142" s="67">
        <f>D109</f>
        <v>631.20000000000005</v>
      </c>
      <c r="E142" s="67">
        <f t="shared" ref="E142:J142" si="20">E109</f>
        <v>817.19999999999993</v>
      </c>
      <c r="F142" s="67">
        <f t="shared" si="20"/>
        <v>990.59999999999991</v>
      </c>
      <c r="G142" s="67">
        <f t="shared" si="20"/>
        <v>1140.5999999999999</v>
      </c>
      <c r="H142" s="67">
        <f t="shared" si="20"/>
        <v>1300.1999999999998</v>
      </c>
      <c r="I142" s="67">
        <f t="shared" si="20"/>
        <v>1434.6</v>
      </c>
      <c r="J142" s="67">
        <f t="shared" si="20"/>
        <v>1576.2</v>
      </c>
      <c r="L142" s="58" t="s">
        <v>88</v>
      </c>
      <c r="M142" s="67">
        <f>M109</f>
        <v>631.20000000000005</v>
      </c>
      <c r="N142" s="67">
        <f t="shared" ref="N142:S142" si="21">N109</f>
        <v>825.6</v>
      </c>
      <c r="O142" s="67">
        <f t="shared" si="21"/>
        <v>990.59999999999991</v>
      </c>
      <c r="P142" s="67">
        <f t="shared" si="21"/>
        <v>1140.5999999999999</v>
      </c>
      <c r="Q142" s="67">
        <f t="shared" si="21"/>
        <v>1300.1999999999998</v>
      </c>
      <c r="R142" s="67">
        <f t="shared" si="21"/>
        <v>1434.6</v>
      </c>
      <c r="S142" s="68">
        <f t="shared" si="21"/>
        <v>1576.2</v>
      </c>
    </row>
    <row r="143" spans="2:19" ht="13.5" thickTop="1">
      <c r="B143" s="8"/>
      <c r="C143" s="79" t="s">
        <v>89</v>
      </c>
      <c r="D143" s="80">
        <f>SUM(D140:D142)</f>
        <v>4812.2</v>
      </c>
      <c r="E143" s="80">
        <f t="shared" ref="E143:J143" si="22">SUM(E140:E142)</f>
        <v>5630.2</v>
      </c>
      <c r="F143" s="80">
        <f t="shared" si="22"/>
        <v>6619.6</v>
      </c>
      <c r="G143" s="80">
        <f t="shared" si="22"/>
        <v>7760.6</v>
      </c>
      <c r="H143" s="80">
        <f t="shared" si="22"/>
        <v>9060.2000000000007</v>
      </c>
      <c r="I143" s="80">
        <f t="shared" si="22"/>
        <v>10494.6</v>
      </c>
      <c r="J143" s="80">
        <f t="shared" si="22"/>
        <v>12071.2</v>
      </c>
      <c r="L143" s="79" t="s">
        <v>89</v>
      </c>
      <c r="M143" s="80">
        <f t="shared" ref="M143:S143" si="23">SUM(M140:M142)</f>
        <v>4812.2</v>
      </c>
      <c r="N143" s="80">
        <f t="shared" si="23"/>
        <v>5638.6</v>
      </c>
      <c r="O143" s="80">
        <f t="shared" si="23"/>
        <v>6628.6</v>
      </c>
      <c r="P143" s="80">
        <f t="shared" si="23"/>
        <v>7769.6</v>
      </c>
      <c r="Q143" s="80">
        <f t="shared" si="23"/>
        <v>9069.2000000000007</v>
      </c>
      <c r="R143" s="80">
        <f t="shared" si="23"/>
        <v>10503.6</v>
      </c>
      <c r="S143" s="81">
        <f t="shared" si="23"/>
        <v>12080.2</v>
      </c>
    </row>
    <row r="144" spans="2:19">
      <c r="B144" s="8"/>
      <c r="C144" s="82" t="s">
        <v>90</v>
      </c>
      <c r="D144" s="83">
        <f>D137+D143</f>
        <v>10742.2</v>
      </c>
      <c r="E144" s="83">
        <f t="shared" ref="E144:J144" si="24">E137+E143</f>
        <v>11341.2</v>
      </c>
      <c r="F144" s="83">
        <f t="shared" si="24"/>
        <v>12202.6</v>
      </c>
      <c r="G144" s="83">
        <f t="shared" si="24"/>
        <v>12757.6</v>
      </c>
      <c r="H144" s="83">
        <f t="shared" si="24"/>
        <v>13773.2</v>
      </c>
      <c r="I144" s="83">
        <f t="shared" si="24"/>
        <v>14879.6</v>
      </c>
      <c r="J144" s="84">
        <f t="shared" si="24"/>
        <v>16143.2</v>
      </c>
      <c r="L144" s="82" t="s">
        <v>90</v>
      </c>
      <c r="M144" s="83">
        <f t="shared" ref="M144:S144" si="25">M137+M143</f>
        <v>10742.2</v>
      </c>
      <c r="N144" s="83">
        <f t="shared" si="25"/>
        <v>11333.6</v>
      </c>
      <c r="O144" s="83">
        <f t="shared" si="25"/>
        <v>12202.6</v>
      </c>
      <c r="P144" s="83">
        <f t="shared" si="25"/>
        <v>13102.6</v>
      </c>
      <c r="Q144" s="83">
        <f t="shared" si="25"/>
        <v>14144.2</v>
      </c>
      <c r="R144" s="83">
        <f t="shared" si="25"/>
        <v>15271.6</v>
      </c>
      <c r="S144" s="85">
        <f t="shared" si="25"/>
        <v>16558.2</v>
      </c>
    </row>
    <row r="145" spans="2:19">
      <c r="B145" s="8"/>
      <c r="C145" s="21"/>
      <c r="D145" s="86"/>
      <c r="E145" s="86"/>
      <c r="F145" s="86"/>
      <c r="G145" s="86"/>
      <c r="H145" s="86"/>
      <c r="I145" s="86"/>
      <c r="J145" s="86"/>
      <c r="L145" s="21"/>
      <c r="M145" s="86"/>
      <c r="N145" s="86"/>
      <c r="O145" s="86"/>
      <c r="P145" s="86"/>
      <c r="Q145" s="86"/>
      <c r="R145" s="86"/>
      <c r="S145" s="87"/>
    </row>
    <row r="146" spans="2:19" ht="13.5" thickBot="1">
      <c r="B146" s="8"/>
      <c r="C146" s="21" t="s">
        <v>91</v>
      </c>
      <c r="D146" s="86"/>
      <c r="E146" s="86"/>
      <c r="F146" s="86"/>
      <c r="G146" s="86"/>
      <c r="H146" s="86"/>
      <c r="I146" s="86"/>
      <c r="J146" s="86"/>
      <c r="L146" s="21" t="s">
        <v>91</v>
      </c>
      <c r="M146" s="86"/>
      <c r="N146" s="86"/>
      <c r="O146" s="86"/>
      <c r="P146" s="86"/>
      <c r="Q146" s="86"/>
      <c r="R146" s="86"/>
      <c r="S146" s="87"/>
    </row>
    <row r="147" spans="2:19" ht="14.25" thickTop="1" thickBot="1">
      <c r="B147" s="8"/>
      <c r="C147" s="18" t="s">
        <v>92</v>
      </c>
      <c r="D147" s="10">
        <v>6440</v>
      </c>
      <c r="E147" s="10">
        <v>8760</v>
      </c>
      <c r="F147" s="10">
        <v>14980</v>
      </c>
      <c r="G147" s="10">
        <v>10260</v>
      </c>
      <c r="H147" s="10">
        <v>11100</v>
      </c>
      <c r="I147" s="10">
        <v>11660</v>
      </c>
      <c r="J147" s="10">
        <v>12360</v>
      </c>
      <c r="L147" s="18" t="s">
        <v>92</v>
      </c>
      <c r="M147" s="10">
        <v>6440</v>
      </c>
      <c r="N147" s="10">
        <v>8325</v>
      </c>
      <c r="O147" s="10">
        <v>9024</v>
      </c>
      <c r="P147" s="10">
        <v>10188</v>
      </c>
      <c r="Q147" s="10">
        <v>11004</v>
      </c>
      <c r="R147" s="10">
        <v>11592</v>
      </c>
      <c r="S147" s="54">
        <v>12288</v>
      </c>
    </row>
    <row r="148" spans="2:19" ht="13.5" thickTop="1">
      <c r="B148" s="8"/>
      <c r="C148" s="19"/>
      <c r="D148" s="19"/>
      <c r="E148" s="19"/>
      <c r="F148" s="19"/>
      <c r="G148" s="19"/>
      <c r="H148" s="19"/>
      <c r="I148" s="19"/>
      <c r="J148" s="19"/>
      <c r="L148" s="19"/>
      <c r="M148" s="19"/>
      <c r="N148" s="19"/>
      <c r="O148" s="19"/>
      <c r="P148" s="19"/>
      <c r="Q148" s="19"/>
      <c r="R148" s="19"/>
      <c r="S148" s="11"/>
    </row>
    <row r="149" spans="2:19" ht="13.5" thickBot="1">
      <c r="B149" s="8"/>
      <c r="C149" s="88" t="s">
        <v>93</v>
      </c>
      <c r="D149" s="51" t="s">
        <v>94</v>
      </c>
      <c r="E149" s="51" t="s">
        <v>44</v>
      </c>
      <c r="F149" s="51" t="s">
        <v>45</v>
      </c>
      <c r="G149" s="51" t="s">
        <v>46</v>
      </c>
      <c r="H149" s="51" t="s">
        <v>47</v>
      </c>
      <c r="I149" s="51" t="s">
        <v>48</v>
      </c>
      <c r="J149" s="51" t="s">
        <v>49</v>
      </c>
      <c r="L149" s="88" t="s">
        <v>93</v>
      </c>
      <c r="M149" s="51" t="s">
        <v>94</v>
      </c>
      <c r="N149" s="51" t="s">
        <v>44</v>
      </c>
      <c r="O149" s="51" t="s">
        <v>45</v>
      </c>
      <c r="P149" s="51" t="s">
        <v>46</v>
      </c>
      <c r="Q149" s="51" t="s">
        <v>47</v>
      </c>
      <c r="R149" s="51" t="s">
        <v>48</v>
      </c>
      <c r="S149" s="89" t="s">
        <v>49</v>
      </c>
    </row>
    <row r="150" spans="2:19" ht="14.25" thickTop="1" thickBot="1">
      <c r="B150" s="8"/>
      <c r="C150" s="50"/>
      <c r="D150" s="52">
        <v>2006</v>
      </c>
      <c r="E150" s="52">
        <v>2007</v>
      </c>
      <c r="F150" s="52">
        <v>2008</v>
      </c>
      <c r="G150" s="52">
        <v>2009</v>
      </c>
      <c r="H150" s="52">
        <v>2010</v>
      </c>
      <c r="I150" s="52">
        <v>2011</v>
      </c>
      <c r="J150" s="52">
        <v>2012</v>
      </c>
      <c r="L150" s="50"/>
      <c r="M150" s="52">
        <v>2006</v>
      </c>
      <c r="N150" s="52">
        <v>2007</v>
      </c>
      <c r="O150" s="52">
        <v>2008</v>
      </c>
      <c r="P150" s="52">
        <v>2009</v>
      </c>
      <c r="Q150" s="52">
        <v>2010</v>
      </c>
      <c r="R150" s="52">
        <v>2011</v>
      </c>
      <c r="S150" s="53">
        <v>2012</v>
      </c>
    </row>
    <row r="151" spans="2:19" ht="14.25" thickTop="1" thickBot="1">
      <c r="B151" s="8"/>
      <c r="C151" s="18" t="s">
        <v>95</v>
      </c>
      <c r="D151" s="10"/>
      <c r="E151" s="10"/>
      <c r="F151" s="10"/>
      <c r="G151" s="10"/>
      <c r="H151" s="10"/>
      <c r="I151" s="10"/>
      <c r="J151" s="10"/>
      <c r="L151" s="18" t="s">
        <v>95</v>
      </c>
      <c r="M151" s="10"/>
      <c r="N151" s="10"/>
      <c r="O151" s="10"/>
      <c r="P151" s="10"/>
      <c r="Q151" s="10"/>
      <c r="R151" s="10"/>
      <c r="S151" s="54"/>
    </row>
    <row r="152" spans="2:19" ht="14.25" thickTop="1" thickBot="1">
      <c r="B152" s="8"/>
      <c r="C152" s="58" t="s">
        <v>96</v>
      </c>
      <c r="D152" s="67"/>
      <c r="E152" s="67"/>
      <c r="F152" s="67"/>
      <c r="G152" s="67"/>
      <c r="H152" s="67"/>
      <c r="I152" s="67"/>
      <c r="J152" s="67"/>
      <c r="L152" s="58" t="s">
        <v>96</v>
      </c>
      <c r="M152" s="67"/>
      <c r="N152" s="67"/>
      <c r="O152" s="67"/>
      <c r="P152" s="67"/>
      <c r="Q152" s="67"/>
      <c r="R152" s="67"/>
      <c r="S152" s="68"/>
    </row>
    <row r="153" spans="2:19" ht="14.25" thickTop="1" thickBot="1">
      <c r="B153" s="8"/>
      <c r="C153" s="58" t="s">
        <v>97</v>
      </c>
      <c r="D153" s="67"/>
      <c r="E153" s="67"/>
      <c r="F153" s="67"/>
      <c r="G153" s="67"/>
      <c r="H153" s="67"/>
      <c r="I153" s="67"/>
      <c r="J153" s="67"/>
      <c r="L153" s="58" t="s">
        <v>97</v>
      </c>
      <c r="M153" s="67"/>
      <c r="N153" s="67"/>
      <c r="O153" s="67"/>
      <c r="P153" s="67"/>
      <c r="Q153" s="67"/>
      <c r="R153" s="67"/>
      <c r="S153" s="68"/>
    </row>
    <row r="154" spans="2:19" ht="14.25" thickTop="1" thickBot="1">
      <c r="B154" s="8"/>
      <c r="C154" s="19"/>
      <c r="D154" s="19"/>
      <c r="E154" s="19"/>
      <c r="F154" s="90"/>
      <c r="G154" s="90"/>
      <c r="H154" s="90"/>
      <c r="I154" s="90"/>
      <c r="J154" s="90"/>
      <c r="L154" s="19"/>
      <c r="M154" s="19"/>
      <c r="N154" s="19"/>
      <c r="O154" s="90"/>
      <c r="P154" s="90"/>
      <c r="Q154" s="90"/>
      <c r="R154" s="90"/>
      <c r="S154" s="91"/>
    </row>
    <row r="155" spans="2:19" ht="14.25" thickTop="1" thickBot="1">
      <c r="B155" s="8"/>
      <c r="C155" s="58" t="s">
        <v>98</v>
      </c>
      <c r="D155" s="92"/>
      <c r="E155" s="92"/>
      <c r="F155" s="92"/>
      <c r="G155" s="92"/>
      <c r="H155" s="92"/>
      <c r="I155" s="92"/>
      <c r="J155" s="92"/>
      <c r="L155" s="58" t="s">
        <v>98</v>
      </c>
      <c r="M155" s="92"/>
      <c r="N155" s="92"/>
      <c r="O155" s="92"/>
      <c r="P155" s="92"/>
      <c r="Q155" s="92"/>
      <c r="R155" s="92"/>
      <c r="S155" s="93"/>
    </row>
    <row r="156" spans="2:19" ht="14.25" thickTop="1" thickBot="1">
      <c r="B156" s="8"/>
      <c r="C156" s="58" t="s">
        <v>99</v>
      </c>
      <c r="D156" s="92"/>
      <c r="E156" s="92"/>
      <c r="F156" s="92"/>
      <c r="G156" s="92"/>
      <c r="H156" s="92"/>
      <c r="I156" s="92"/>
      <c r="J156" s="92"/>
      <c r="L156" s="58" t="s">
        <v>99</v>
      </c>
      <c r="M156" s="92"/>
      <c r="N156" s="92"/>
      <c r="O156" s="92"/>
      <c r="P156" s="92"/>
      <c r="Q156" s="92"/>
      <c r="R156" s="92"/>
      <c r="S156" s="93"/>
    </row>
    <row r="157" spans="2:19" ht="13.5" thickTop="1">
      <c r="B157" s="8"/>
      <c r="C157" s="69" t="s">
        <v>100</v>
      </c>
      <c r="D157" s="94"/>
      <c r="E157" s="94"/>
      <c r="F157" s="94"/>
      <c r="G157" s="94"/>
      <c r="H157" s="94"/>
      <c r="I157" s="94"/>
      <c r="J157" s="94"/>
      <c r="L157" s="69" t="s">
        <v>100</v>
      </c>
      <c r="M157" s="94"/>
      <c r="N157" s="94"/>
      <c r="O157" s="94"/>
      <c r="P157" s="94"/>
      <c r="Q157" s="94"/>
      <c r="R157" s="94"/>
      <c r="S157" s="95"/>
    </row>
    <row r="158" spans="2:19">
      <c r="B158" s="8"/>
      <c r="C158" s="19"/>
      <c r="D158" s="19"/>
      <c r="E158" s="19"/>
      <c r="F158" s="19"/>
      <c r="G158" s="19"/>
      <c r="H158" s="19"/>
      <c r="I158" s="19"/>
      <c r="J158" s="19"/>
      <c r="L158" s="19"/>
      <c r="M158" s="19"/>
      <c r="N158" s="19"/>
      <c r="O158" s="19"/>
      <c r="P158" s="19"/>
      <c r="Q158" s="19"/>
      <c r="R158" s="19"/>
      <c r="S158" s="11"/>
    </row>
    <row r="159" spans="2:19">
      <c r="B159" s="8"/>
      <c r="C159" s="60" t="s">
        <v>101</v>
      </c>
      <c r="D159" s="96"/>
      <c r="E159" s="96"/>
      <c r="F159" s="96"/>
      <c r="G159" s="96"/>
      <c r="H159" s="96"/>
      <c r="I159" s="96"/>
      <c r="J159" s="96"/>
      <c r="L159" s="60" t="s">
        <v>101</v>
      </c>
      <c r="M159" s="96"/>
      <c r="N159" s="96"/>
      <c r="O159" s="96"/>
      <c r="P159" s="96"/>
      <c r="Q159" s="96"/>
      <c r="R159" s="96"/>
      <c r="S159" s="97"/>
    </row>
    <row r="160" spans="2:19" ht="13.5" thickBot="1">
      <c r="B160" s="8"/>
      <c r="C160" s="76" t="s">
        <v>95</v>
      </c>
      <c r="D160" s="77"/>
      <c r="E160" s="77"/>
      <c r="F160" s="77"/>
      <c r="G160" s="77"/>
      <c r="H160" s="77"/>
      <c r="I160" s="77"/>
      <c r="J160" s="77"/>
      <c r="L160" s="76" t="s">
        <v>95</v>
      </c>
      <c r="M160" s="77"/>
      <c r="N160" s="77"/>
      <c r="O160" s="77"/>
      <c r="P160" s="77"/>
      <c r="Q160" s="77"/>
      <c r="R160" s="77"/>
      <c r="S160" s="78"/>
    </row>
    <row r="161" spans="2:19" ht="14.25" thickTop="1" thickBot="1">
      <c r="B161" s="8"/>
      <c r="C161" s="58" t="s">
        <v>102</v>
      </c>
      <c r="D161" s="67"/>
      <c r="E161" s="67"/>
      <c r="F161" s="67"/>
      <c r="G161" s="67"/>
      <c r="H161" s="67"/>
      <c r="I161" s="67"/>
      <c r="J161" s="67"/>
      <c r="L161" s="58" t="s">
        <v>102</v>
      </c>
      <c r="M161" s="67"/>
      <c r="N161" s="67"/>
      <c r="O161" s="67"/>
      <c r="P161" s="67"/>
      <c r="Q161" s="67"/>
      <c r="R161" s="67"/>
      <c r="S161" s="68"/>
    </row>
    <row r="162" spans="2:19" ht="14.25" thickTop="1" thickBot="1">
      <c r="B162" s="8"/>
      <c r="C162" s="98" t="s">
        <v>103</v>
      </c>
      <c r="D162" s="67"/>
      <c r="E162" s="67"/>
      <c r="F162" s="67"/>
      <c r="G162" s="67"/>
      <c r="H162" s="67"/>
      <c r="I162" s="67"/>
      <c r="J162" s="67"/>
      <c r="L162" s="98" t="s">
        <v>103</v>
      </c>
      <c r="M162" s="67"/>
      <c r="N162" s="67"/>
      <c r="O162" s="67"/>
      <c r="P162" s="67"/>
      <c r="Q162" s="67"/>
      <c r="R162" s="67"/>
      <c r="S162" s="68"/>
    </row>
    <row r="163" spans="2:19" ht="14.25" thickTop="1" thickBot="1">
      <c r="B163" s="8"/>
      <c r="C163" s="58" t="s">
        <v>104</v>
      </c>
      <c r="D163" s="10"/>
      <c r="E163" s="10"/>
      <c r="F163" s="10"/>
      <c r="G163" s="10"/>
      <c r="H163" s="10"/>
      <c r="I163" s="10"/>
      <c r="J163" s="10"/>
      <c r="L163" s="58" t="s">
        <v>104</v>
      </c>
      <c r="M163" s="10"/>
      <c r="N163" s="10"/>
      <c r="O163" s="10"/>
      <c r="P163" s="10"/>
      <c r="Q163" s="10"/>
      <c r="R163" s="10"/>
      <c r="S163" s="54"/>
    </row>
    <row r="164" spans="2:19" ht="13.5" thickTop="1">
      <c r="B164" s="8"/>
      <c r="C164" s="69" t="s">
        <v>105</v>
      </c>
      <c r="D164" s="70"/>
      <c r="E164" s="70"/>
      <c r="F164" s="70"/>
      <c r="G164" s="70"/>
      <c r="H164" s="70"/>
      <c r="I164" s="70"/>
      <c r="J164" s="70"/>
      <c r="L164" s="69" t="s">
        <v>105</v>
      </c>
      <c r="M164" s="70"/>
      <c r="N164" s="70"/>
      <c r="O164" s="70"/>
      <c r="P164" s="70"/>
      <c r="Q164" s="70"/>
      <c r="R164" s="70"/>
      <c r="S164" s="71"/>
    </row>
    <row r="165" spans="2:19">
      <c r="B165" s="8"/>
      <c r="C165" s="19"/>
      <c r="D165" s="19"/>
      <c r="E165" s="19"/>
      <c r="F165" s="19"/>
      <c r="G165" s="19"/>
      <c r="H165" s="19"/>
      <c r="I165" s="19"/>
      <c r="J165" s="19"/>
      <c r="L165" s="19"/>
      <c r="M165" s="19"/>
      <c r="N165" s="19"/>
      <c r="O165" s="19"/>
      <c r="P165" s="19"/>
      <c r="Q165" s="19"/>
      <c r="R165" s="19"/>
      <c r="S165" s="11"/>
    </row>
    <row r="166" spans="2:19">
      <c r="B166" s="8"/>
      <c r="C166" s="60" t="s">
        <v>106</v>
      </c>
      <c r="D166" s="96"/>
      <c r="E166" s="96"/>
      <c r="F166" s="96"/>
      <c r="G166" s="96"/>
      <c r="H166" s="96"/>
      <c r="I166" s="96"/>
      <c r="J166" s="96"/>
      <c r="L166" s="60" t="s">
        <v>106</v>
      </c>
      <c r="M166" s="96"/>
      <c r="N166" s="96"/>
      <c r="O166" s="96"/>
      <c r="P166" s="96"/>
      <c r="Q166" s="96"/>
      <c r="R166" s="96"/>
      <c r="S166" s="97"/>
    </row>
    <row r="167" spans="2:19" ht="13.5" thickBot="1">
      <c r="B167" s="8"/>
      <c r="C167" s="76" t="s">
        <v>107</v>
      </c>
      <c r="D167" s="99"/>
      <c r="E167" s="99"/>
      <c r="F167" s="99"/>
      <c r="G167" s="99"/>
      <c r="H167" s="99"/>
      <c r="I167" s="99"/>
      <c r="J167" s="99"/>
      <c r="L167" s="76"/>
      <c r="M167" s="99"/>
      <c r="N167" s="99"/>
      <c r="O167" s="99"/>
      <c r="P167" s="99"/>
      <c r="Q167" s="99"/>
      <c r="R167" s="99"/>
      <c r="S167" s="100"/>
    </row>
    <row r="168" spans="2:19" ht="14.25" thickTop="1" thickBot="1">
      <c r="B168" s="8"/>
      <c r="C168" s="58" t="s">
        <v>108</v>
      </c>
      <c r="D168" s="101"/>
      <c r="E168" s="101"/>
      <c r="F168" s="101"/>
      <c r="G168" s="101"/>
      <c r="H168" s="101"/>
      <c r="I168" s="101"/>
      <c r="J168" s="101"/>
      <c r="L168" s="58"/>
      <c r="M168" s="101"/>
      <c r="N168" s="101"/>
      <c r="O168" s="101"/>
      <c r="P168" s="101"/>
      <c r="Q168" s="101"/>
      <c r="R168" s="101"/>
      <c r="S168" s="102"/>
    </row>
    <row r="169" spans="2:19" ht="14.25" thickTop="1" thickBot="1">
      <c r="B169" s="8"/>
      <c r="C169" s="18" t="s">
        <v>109</v>
      </c>
      <c r="D169" s="103"/>
      <c r="E169" s="103"/>
      <c r="F169" s="103"/>
      <c r="G169" s="103"/>
      <c r="H169" s="103"/>
      <c r="I169" s="103"/>
      <c r="J169" s="103"/>
      <c r="L169" s="18"/>
      <c r="M169" s="103"/>
      <c r="N169" s="103"/>
      <c r="O169" s="103"/>
      <c r="P169" s="103"/>
      <c r="Q169" s="103"/>
      <c r="R169" s="103"/>
      <c r="S169" s="104"/>
    </row>
    <row r="170" spans="2:19" ht="14.25" thickTop="1" thickBot="1">
      <c r="B170" s="8"/>
      <c r="C170" s="58" t="s">
        <v>110</v>
      </c>
      <c r="D170" s="101"/>
      <c r="E170" s="101"/>
      <c r="F170" s="101"/>
      <c r="G170" s="101"/>
      <c r="H170" s="101"/>
      <c r="I170" s="101"/>
      <c r="J170" s="101"/>
      <c r="L170" s="58"/>
      <c r="M170" s="101"/>
      <c r="N170" s="101"/>
      <c r="O170" s="101"/>
      <c r="P170" s="101"/>
      <c r="Q170" s="101"/>
      <c r="R170" s="101"/>
      <c r="S170" s="102"/>
    </row>
    <row r="171" spans="2:19" ht="14.25" thickTop="1" thickBot="1">
      <c r="B171" s="8"/>
      <c r="C171" s="58" t="s">
        <v>111</v>
      </c>
      <c r="D171" s="105"/>
      <c r="E171" s="105"/>
      <c r="F171" s="105"/>
      <c r="G171" s="105"/>
      <c r="H171" s="105"/>
      <c r="I171" s="105"/>
      <c r="J171" s="105"/>
      <c r="L171" s="58"/>
      <c r="M171" s="105"/>
      <c r="N171" s="105"/>
      <c r="O171" s="105"/>
      <c r="P171" s="105"/>
      <c r="Q171" s="105"/>
      <c r="R171" s="105"/>
      <c r="S171" s="106"/>
    </row>
    <row r="172" spans="2:19" ht="14.25" thickTop="1" thickBot="1">
      <c r="B172" s="8"/>
      <c r="C172" s="58" t="s">
        <v>112</v>
      </c>
      <c r="D172" s="62"/>
      <c r="E172" s="62"/>
      <c r="F172" s="62"/>
      <c r="G172" s="62"/>
      <c r="H172" s="62"/>
      <c r="I172" s="62"/>
      <c r="J172" s="62"/>
      <c r="L172" s="58"/>
      <c r="M172" s="62"/>
      <c r="N172" s="62"/>
      <c r="O172" s="62"/>
      <c r="P172" s="62"/>
      <c r="Q172" s="62"/>
      <c r="R172" s="62"/>
      <c r="S172" s="63"/>
    </row>
    <row r="173" spans="2:19" ht="13.5" thickTop="1">
      <c r="B173" s="12"/>
      <c r="C173" s="107" t="s">
        <v>113</v>
      </c>
      <c r="D173" s="108"/>
      <c r="E173" s="108"/>
      <c r="F173" s="108"/>
      <c r="G173" s="108"/>
      <c r="H173" s="108"/>
      <c r="I173" s="108"/>
      <c r="J173" s="108"/>
      <c r="L173" s="107"/>
      <c r="M173" s="108"/>
      <c r="N173" s="108"/>
      <c r="O173" s="108"/>
      <c r="P173" s="108"/>
      <c r="Q173" s="108"/>
      <c r="R173" s="108"/>
      <c r="S173" s="109"/>
    </row>
    <row r="175" spans="2:19" ht="15">
      <c r="B175" s="110"/>
      <c r="C175" s="111" t="s">
        <v>114</v>
      </c>
      <c r="D175" s="111"/>
      <c r="E175" s="111"/>
      <c r="F175" s="111"/>
      <c r="G175" s="111"/>
      <c r="H175" s="111"/>
      <c r="I175" s="111"/>
      <c r="J175" s="111"/>
      <c r="L175" s="111" t="s">
        <v>115</v>
      </c>
      <c r="M175" s="111"/>
      <c r="N175" s="111"/>
      <c r="O175" s="111"/>
      <c r="P175" s="111"/>
      <c r="Q175" s="111"/>
      <c r="R175" s="111"/>
      <c r="S175" s="112"/>
    </row>
    <row r="176" spans="2:19" ht="15">
      <c r="B176" s="8"/>
      <c r="C176" s="113" t="s">
        <v>116</v>
      </c>
      <c r="D176" s="114">
        <v>0.11</v>
      </c>
      <c r="E176" s="113" t="s">
        <v>35</v>
      </c>
      <c r="F176" s="114">
        <v>0.2</v>
      </c>
      <c r="G176" s="113"/>
      <c r="H176" s="113"/>
      <c r="I176" s="113"/>
      <c r="J176" s="113"/>
      <c r="L176" s="113" t="s">
        <v>116</v>
      </c>
      <c r="M176" s="114">
        <v>0.11</v>
      </c>
      <c r="N176" s="113" t="s">
        <v>35</v>
      </c>
      <c r="O176" s="114">
        <v>0.2</v>
      </c>
      <c r="P176" s="113"/>
      <c r="Q176" s="113"/>
      <c r="R176" s="113"/>
      <c r="S176" s="115"/>
    </row>
    <row r="177" spans="2:19" ht="15">
      <c r="B177" s="8"/>
      <c r="C177" s="113"/>
      <c r="D177" s="113"/>
      <c r="E177" s="113"/>
      <c r="F177" s="113"/>
      <c r="G177" s="113"/>
      <c r="H177" s="113"/>
      <c r="I177" s="113"/>
      <c r="J177" s="113"/>
      <c r="L177" s="113"/>
      <c r="M177" s="113"/>
      <c r="N177" s="113"/>
      <c r="O177" s="113"/>
      <c r="P177" s="113"/>
      <c r="Q177" s="113"/>
      <c r="R177" s="113"/>
      <c r="S177" s="115"/>
    </row>
    <row r="178" spans="2:19" ht="13.5" thickBot="1">
      <c r="B178" s="8"/>
      <c r="C178" s="19"/>
      <c r="D178" s="19"/>
      <c r="E178" s="19"/>
      <c r="F178" s="19"/>
      <c r="G178" s="19"/>
      <c r="H178" s="19"/>
      <c r="I178" s="19"/>
      <c r="J178" s="19"/>
      <c r="L178" s="19"/>
      <c r="M178" s="19"/>
      <c r="N178" s="19"/>
      <c r="O178" s="19"/>
      <c r="P178" s="19"/>
      <c r="Q178" s="19"/>
      <c r="R178" s="19"/>
      <c r="S178" s="11"/>
    </row>
    <row r="179" spans="2:19" ht="14.25" thickTop="1" thickBot="1">
      <c r="B179" s="8"/>
      <c r="C179" s="64" t="s">
        <v>117</v>
      </c>
      <c r="D179" s="65" t="s">
        <v>43</v>
      </c>
      <c r="E179" s="52" t="s">
        <v>44</v>
      </c>
      <c r="F179" s="52" t="s">
        <v>45</v>
      </c>
      <c r="G179" s="52" t="s">
        <v>46</v>
      </c>
      <c r="H179" s="52" t="s">
        <v>47</v>
      </c>
      <c r="I179" s="52" t="s">
        <v>48</v>
      </c>
      <c r="J179" s="52" t="s">
        <v>49</v>
      </c>
      <c r="L179" s="64" t="s">
        <v>117</v>
      </c>
      <c r="M179" s="65" t="s">
        <v>43</v>
      </c>
      <c r="N179" s="52" t="s">
        <v>44</v>
      </c>
      <c r="O179" s="52" t="s">
        <v>45</v>
      </c>
      <c r="P179" s="52" t="s">
        <v>46</v>
      </c>
      <c r="Q179" s="52" t="s">
        <v>47</v>
      </c>
      <c r="R179" s="52" t="s">
        <v>48</v>
      </c>
      <c r="S179" s="53" t="s">
        <v>49</v>
      </c>
    </row>
    <row r="180" spans="2:19" ht="14.25" thickTop="1" thickBot="1">
      <c r="B180" s="8"/>
      <c r="C180" s="66"/>
      <c r="D180" s="51">
        <v>2006</v>
      </c>
      <c r="E180" s="52">
        <v>2007</v>
      </c>
      <c r="F180" s="52">
        <v>2008</v>
      </c>
      <c r="G180" s="52">
        <v>2009</v>
      </c>
      <c r="H180" s="52">
        <v>2010</v>
      </c>
      <c r="I180" s="52">
        <v>2011</v>
      </c>
      <c r="J180" s="52">
        <v>2012</v>
      </c>
      <c r="L180" s="66"/>
      <c r="M180" s="51">
        <v>2006</v>
      </c>
      <c r="N180" s="52">
        <v>2007</v>
      </c>
      <c r="O180" s="52">
        <v>2008</v>
      </c>
      <c r="P180" s="52">
        <v>2009</v>
      </c>
      <c r="Q180" s="52">
        <v>2010</v>
      </c>
      <c r="R180" s="52">
        <v>2011</v>
      </c>
      <c r="S180" s="53">
        <v>2012</v>
      </c>
    </row>
    <row r="181" spans="2:19" ht="14.25" thickTop="1" thickBot="1">
      <c r="B181" s="8"/>
      <c r="C181" s="116" t="s">
        <v>61</v>
      </c>
      <c r="D181" s="117"/>
      <c r="E181" s="117"/>
      <c r="F181" s="117"/>
      <c r="G181" s="117"/>
      <c r="H181" s="117"/>
      <c r="I181" s="117"/>
      <c r="J181" s="117"/>
      <c r="L181" s="116" t="s">
        <v>61</v>
      </c>
      <c r="M181" s="117"/>
      <c r="N181" s="117"/>
      <c r="O181" s="117"/>
      <c r="P181" s="117"/>
      <c r="Q181" s="117"/>
      <c r="R181" s="117"/>
      <c r="S181" s="118"/>
    </row>
    <row r="182" spans="2:19" ht="14.25" thickTop="1" thickBot="1">
      <c r="B182" s="8"/>
      <c r="C182" s="116" t="s">
        <v>118</v>
      </c>
      <c r="D182" s="117"/>
      <c r="E182" s="117"/>
      <c r="F182" s="117"/>
      <c r="G182" s="117"/>
      <c r="H182" s="117"/>
      <c r="I182" s="117"/>
      <c r="J182" s="117"/>
      <c r="L182" s="116" t="s">
        <v>118</v>
      </c>
      <c r="M182" s="117"/>
      <c r="N182" s="117"/>
      <c r="O182" s="117"/>
      <c r="P182" s="117"/>
      <c r="Q182" s="117"/>
      <c r="R182" s="117"/>
      <c r="S182" s="118"/>
    </row>
    <row r="183" spans="2:19" ht="14.25" thickTop="1" thickBot="1">
      <c r="B183" s="8"/>
      <c r="C183" s="116" t="s">
        <v>119</v>
      </c>
      <c r="D183" s="117"/>
      <c r="E183" s="117"/>
      <c r="F183" s="117"/>
      <c r="G183" s="117"/>
      <c r="H183" s="117"/>
      <c r="I183" s="117"/>
      <c r="J183" s="117"/>
      <c r="L183" s="116" t="s">
        <v>119</v>
      </c>
      <c r="M183" s="117"/>
      <c r="N183" s="117"/>
      <c r="O183" s="117"/>
      <c r="P183" s="117"/>
      <c r="Q183" s="117"/>
      <c r="R183" s="117"/>
      <c r="S183" s="118"/>
    </row>
    <row r="184" spans="2:19" ht="14.25" thickTop="1" thickBot="1">
      <c r="B184" s="8"/>
      <c r="C184" s="116" t="s">
        <v>120</v>
      </c>
      <c r="D184" s="119"/>
      <c r="E184" s="119"/>
      <c r="F184" s="119"/>
      <c r="G184" s="119"/>
      <c r="H184" s="119"/>
      <c r="I184" s="119"/>
      <c r="J184" s="119"/>
      <c r="L184" s="116" t="s">
        <v>120</v>
      </c>
      <c r="M184" s="119"/>
      <c r="N184" s="119"/>
      <c r="O184" s="119"/>
      <c r="P184" s="119"/>
      <c r="Q184" s="119"/>
      <c r="R184" s="119"/>
      <c r="S184" s="120"/>
    </row>
    <row r="185" spans="2:19" ht="14.25" thickTop="1" thickBot="1">
      <c r="B185" s="8"/>
      <c r="C185" s="116" t="s">
        <v>121</v>
      </c>
      <c r="D185" s="119"/>
      <c r="E185" s="119"/>
      <c r="F185" s="119"/>
      <c r="G185" s="119"/>
      <c r="H185" s="119"/>
      <c r="I185" s="119"/>
      <c r="J185" s="119"/>
      <c r="L185" s="116" t="s">
        <v>121</v>
      </c>
      <c r="M185" s="119"/>
      <c r="N185" s="119"/>
      <c r="O185" s="119"/>
      <c r="P185" s="119"/>
      <c r="Q185" s="119"/>
      <c r="R185" s="119"/>
      <c r="S185" s="120"/>
    </row>
    <row r="186" spans="2:19" ht="14.25" thickTop="1" thickBot="1">
      <c r="B186" s="8"/>
      <c r="C186" s="116" t="s">
        <v>122</v>
      </c>
      <c r="D186" s="119"/>
      <c r="E186" s="119"/>
      <c r="F186" s="119"/>
      <c r="G186" s="119"/>
      <c r="H186" s="119"/>
      <c r="I186" s="119"/>
      <c r="J186" s="119"/>
      <c r="L186" s="116" t="s">
        <v>122</v>
      </c>
      <c r="M186" s="119"/>
      <c r="N186" s="119"/>
      <c r="O186" s="119"/>
      <c r="P186" s="119"/>
      <c r="Q186" s="119"/>
      <c r="R186" s="119"/>
      <c r="S186" s="120"/>
    </row>
    <row r="187" spans="2:19" ht="27" thickTop="1" thickBot="1">
      <c r="B187" s="8"/>
      <c r="C187" s="116" t="s">
        <v>123</v>
      </c>
      <c r="D187" s="119"/>
      <c r="E187" s="119"/>
      <c r="F187" s="119"/>
      <c r="G187" s="119"/>
      <c r="H187" s="119"/>
      <c r="I187" s="119"/>
      <c r="J187" s="119"/>
      <c r="L187" s="116" t="s">
        <v>123</v>
      </c>
      <c r="M187" s="119"/>
      <c r="N187" s="119"/>
      <c r="O187" s="119"/>
      <c r="P187" s="119"/>
      <c r="Q187" s="119"/>
      <c r="R187" s="119"/>
      <c r="S187" s="120"/>
    </row>
    <row r="188" spans="2:19" ht="14.25" thickTop="1" thickBot="1">
      <c r="B188" s="8"/>
      <c r="C188" s="116" t="s">
        <v>124</v>
      </c>
      <c r="D188" s="119"/>
      <c r="E188" s="119"/>
      <c r="F188" s="119"/>
      <c r="G188" s="119"/>
      <c r="H188" s="119"/>
      <c r="I188" s="119"/>
      <c r="J188" s="119"/>
      <c r="L188" s="116" t="s">
        <v>124</v>
      </c>
      <c r="M188" s="119"/>
      <c r="N188" s="119"/>
      <c r="O188" s="119"/>
      <c r="P188" s="119"/>
      <c r="Q188" s="119"/>
      <c r="R188" s="119"/>
      <c r="S188" s="120"/>
    </row>
    <row r="189" spans="2:19" ht="14.25" thickTop="1" thickBot="1">
      <c r="B189" s="8"/>
      <c r="C189" s="121" t="s">
        <v>125</v>
      </c>
      <c r="D189" s="122"/>
      <c r="E189" s="122"/>
      <c r="F189" s="122"/>
      <c r="G189" s="122"/>
      <c r="H189" s="122"/>
      <c r="I189" s="122"/>
      <c r="J189" s="122"/>
      <c r="L189" s="121" t="s">
        <v>125</v>
      </c>
      <c r="M189" s="122"/>
      <c r="N189" s="122"/>
      <c r="O189" s="122"/>
      <c r="P189" s="122"/>
      <c r="Q189" s="122"/>
      <c r="R189" s="122"/>
      <c r="S189" s="123"/>
    </row>
    <row r="190" spans="2:19" ht="14.25" thickTop="1" thickBot="1">
      <c r="B190" s="8"/>
      <c r="C190" s="121" t="s">
        <v>126</v>
      </c>
      <c r="D190" s="124"/>
      <c r="E190" s="125" t="s">
        <v>127</v>
      </c>
      <c r="F190" s="126"/>
      <c r="G190" s="127"/>
      <c r="H190" s="128"/>
      <c r="I190" s="129"/>
      <c r="J190" s="124"/>
      <c r="L190" s="121" t="s">
        <v>126</v>
      </c>
      <c r="M190" s="124"/>
      <c r="N190" s="125" t="s">
        <v>127</v>
      </c>
      <c r="O190" s="126"/>
      <c r="P190" s="127"/>
      <c r="Q190" s="128"/>
      <c r="R190" s="129"/>
      <c r="S190" s="130"/>
    </row>
    <row r="191" spans="2:19" ht="14.25" thickTop="1" thickBot="1">
      <c r="B191" s="8"/>
      <c r="C191" s="116"/>
      <c r="D191" s="116"/>
      <c r="E191" s="35"/>
      <c r="F191" s="10"/>
      <c r="G191" s="10"/>
      <c r="H191" s="10"/>
      <c r="I191" s="10"/>
      <c r="J191" s="10"/>
      <c r="L191" s="116"/>
      <c r="M191" s="116"/>
      <c r="N191" s="35"/>
      <c r="O191" s="10"/>
      <c r="P191" s="10"/>
      <c r="Q191" s="10"/>
      <c r="R191" s="10"/>
      <c r="S191" s="54"/>
    </row>
    <row r="192" spans="2:19" s="134" customFormat="1" ht="14.25" thickTop="1" thickBot="1">
      <c r="B192" s="131"/>
      <c r="C192" s="132" t="s">
        <v>128</v>
      </c>
      <c r="D192" s="132"/>
      <c r="E192" s="61"/>
      <c r="F192" s="61"/>
      <c r="G192" s="61"/>
      <c r="H192" s="61"/>
      <c r="I192" s="61"/>
      <c r="J192" s="61"/>
      <c r="K192" s="3"/>
      <c r="L192" s="132" t="s">
        <v>128</v>
      </c>
      <c r="M192" s="132"/>
      <c r="N192" s="61"/>
      <c r="O192" s="61"/>
      <c r="P192" s="61"/>
      <c r="Q192" s="61"/>
      <c r="R192" s="61"/>
      <c r="S192" s="133"/>
    </row>
    <row r="193" spans="2:19" ht="27" thickTop="1" thickBot="1">
      <c r="B193" s="8"/>
      <c r="C193" s="116" t="s">
        <v>123</v>
      </c>
      <c r="D193" s="119"/>
      <c r="E193" s="119"/>
      <c r="F193" s="119"/>
      <c r="G193" s="119"/>
      <c r="H193" s="119"/>
      <c r="I193" s="119"/>
      <c r="J193" s="119"/>
      <c r="L193" s="116" t="s">
        <v>123</v>
      </c>
      <c r="M193" s="119"/>
      <c r="N193" s="119"/>
      <c r="O193" s="119"/>
      <c r="P193" s="119"/>
      <c r="Q193" s="119"/>
      <c r="R193" s="119"/>
      <c r="S193" s="120"/>
    </row>
    <row r="194" spans="2:19" ht="14.25" thickTop="1" thickBot="1">
      <c r="B194" s="8"/>
      <c r="C194" s="116" t="s">
        <v>124</v>
      </c>
      <c r="D194" s="119"/>
      <c r="E194" s="119"/>
      <c r="F194" s="119"/>
      <c r="G194" s="119"/>
      <c r="H194" s="119"/>
      <c r="I194" s="119"/>
      <c r="J194" s="119"/>
      <c r="L194" s="116" t="s">
        <v>124</v>
      </c>
      <c r="M194" s="119"/>
      <c r="N194" s="119"/>
      <c r="O194" s="119"/>
      <c r="P194" s="119"/>
      <c r="Q194" s="119"/>
      <c r="R194" s="119"/>
      <c r="S194" s="120"/>
    </row>
    <row r="195" spans="2:19" ht="14.25" thickTop="1" thickBot="1">
      <c r="B195" s="8"/>
      <c r="C195" s="121" t="s">
        <v>129</v>
      </c>
      <c r="D195" s="121"/>
      <c r="E195" s="10"/>
      <c r="F195" s="10"/>
      <c r="G195" s="10"/>
      <c r="H195" s="10"/>
      <c r="I195" s="10"/>
      <c r="J195" s="10"/>
      <c r="L195" s="121" t="s">
        <v>129</v>
      </c>
      <c r="M195" s="121"/>
      <c r="N195" s="10"/>
      <c r="O195" s="10"/>
      <c r="P195" s="10"/>
      <c r="Q195" s="10"/>
      <c r="R195" s="10"/>
      <c r="S195" s="54"/>
    </row>
    <row r="196" spans="2:19" ht="14.25" customHeight="1" thickTop="1" thickBot="1">
      <c r="B196" s="8"/>
      <c r="C196" s="121" t="s">
        <v>130</v>
      </c>
      <c r="D196" s="124"/>
      <c r="E196" s="125" t="s">
        <v>127</v>
      </c>
      <c r="F196" s="126"/>
      <c r="G196" s="127"/>
      <c r="H196" s="128"/>
      <c r="I196" s="129"/>
      <c r="J196" s="124"/>
      <c r="L196" s="121" t="s">
        <v>130</v>
      </c>
      <c r="M196" s="124"/>
      <c r="N196" s="125" t="s">
        <v>127</v>
      </c>
      <c r="O196" s="126"/>
      <c r="P196" s="127"/>
      <c r="Q196" s="128"/>
      <c r="R196" s="129"/>
      <c r="S196" s="130"/>
    </row>
    <row r="197" spans="2:19" ht="14.25" thickTop="1" thickBot="1">
      <c r="B197" s="8"/>
      <c r="C197" s="116"/>
      <c r="D197" s="116"/>
      <c r="E197" s="35"/>
      <c r="F197" s="10"/>
      <c r="G197" s="10"/>
      <c r="H197" s="10"/>
      <c r="I197" s="10"/>
      <c r="J197" s="10"/>
      <c r="L197" s="116"/>
      <c r="M197" s="116"/>
      <c r="N197" s="35"/>
      <c r="O197" s="10"/>
      <c r="P197" s="10"/>
      <c r="Q197" s="10"/>
      <c r="R197" s="10"/>
      <c r="S197" s="54"/>
    </row>
    <row r="198" spans="2:19" ht="14.25" thickTop="1" thickBot="1">
      <c r="B198" s="8"/>
      <c r="C198" s="116" t="s">
        <v>131</v>
      </c>
      <c r="D198" s="116"/>
      <c r="E198" s="35"/>
      <c r="F198" s="35"/>
      <c r="G198" s="35"/>
      <c r="H198" s="35"/>
      <c r="I198" s="35"/>
      <c r="J198" s="35"/>
      <c r="L198" s="116" t="s">
        <v>131</v>
      </c>
      <c r="M198" s="116"/>
      <c r="N198" s="35"/>
      <c r="O198" s="35"/>
      <c r="P198" s="35"/>
      <c r="Q198" s="35"/>
      <c r="R198" s="35"/>
      <c r="S198" s="135"/>
    </row>
    <row r="199" spans="2:19" ht="14.25" thickTop="1" thickBot="1">
      <c r="B199" s="8"/>
      <c r="C199" s="116" t="s">
        <v>132</v>
      </c>
      <c r="D199" s="116"/>
      <c r="E199" s="35"/>
      <c r="F199" s="35"/>
      <c r="G199" s="35"/>
      <c r="H199" s="35"/>
      <c r="I199" s="35"/>
      <c r="J199" s="35"/>
      <c r="L199" s="116" t="s">
        <v>132</v>
      </c>
      <c r="M199" s="116"/>
      <c r="N199" s="35"/>
      <c r="O199" s="35"/>
      <c r="P199" s="35"/>
      <c r="Q199" s="35"/>
      <c r="R199" s="35"/>
      <c r="S199" s="135"/>
    </row>
    <row r="200" spans="2:19" ht="14.25" thickTop="1" thickBot="1">
      <c r="B200" s="8"/>
      <c r="C200" s="116" t="s">
        <v>133</v>
      </c>
      <c r="D200" s="116"/>
      <c r="E200" s="35"/>
      <c r="F200" s="35"/>
      <c r="G200" s="35"/>
      <c r="H200" s="35"/>
      <c r="I200" s="35"/>
      <c r="J200" s="35"/>
      <c r="L200" s="116" t="s">
        <v>133</v>
      </c>
      <c r="M200" s="116"/>
      <c r="N200" s="10"/>
      <c r="O200" s="10"/>
      <c r="P200" s="10"/>
      <c r="Q200" s="10"/>
      <c r="R200" s="10"/>
      <c r="S200" s="54"/>
    </row>
    <row r="201" spans="2:19" ht="27" thickTop="1" thickBot="1">
      <c r="B201" s="8"/>
      <c r="C201" s="116" t="s">
        <v>123</v>
      </c>
      <c r="D201" s="119"/>
      <c r="E201" s="10"/>
      <c r="F201" s="10"/>
      <c r="G201" s="10"/>
      <c r="H201" s="10"/>
      <c r="I201" s="10"/>
      <c r="J201" s="10"/>
      <c r="L201" s="116" t="s">
        <v>123</v>
      </c>
      <c r="M201" s="119"/>
      <c r="N201" s="10"/>
      <c r="O201" s="10"/>
      <c r="P201" s="10"/>
      <c r="Q201" s="10"/>
      <c r="R201" s="10"/>
      <c r="S201" s="54"/>
    </row>
    <row r="202" spans="2:19" ht="14.25" thickTop="1" thickBot="1">
      <c r="B202" s="8"/>
      <c r="C202" s="116" t="s">
        <v>124</v>
      </c>
      <c r="D202" s="119"/>
      <c r="E202" s="119"/>
      <c r="F202" s="119"/>
      <c r="G202" s="119"/>
      <c r="H202" s="119"/>
      <c r="I202" s="119"/>
      <c r="J202" s="119"/>
      <c r="L202" s="116" t="s">
        <v>124</v>
      </c>
      <c r="M202" s="119"/>
      <c r="N202" s="119"/>
      <c r="O202" s="119"/>
      <c r="P202" s="119"/>
      <c r="Q202" s="119"/>
      <c r="R202" s="119"/>
      <c r="S202" s="120"/>
    </row>
    <row r="203" spans="2:19" ht="14.25" thickTop="1" thickBot="1">
      <c r="B203" s="8"/>
      <c r="C203" s="121" t="s">
        <v>134</v>
      </c>
      <c r="D203" s="121"/>
      <c r="E203" s="10"/>
      <c r="F203" s="10"/>
      <c r="G203" s="10"/>
      <c r="H203" s="10"/>
      <c r="I203" s="10"/>
      <c r="J203" s="10"/>
      <c r="L203" s="121" t="s">
        <v>134</v>
      </c>
      <c r="M203" s="121"/>
      <c r="N203" s="10"/>
      <c r="O203" s="10"/>
      <c r="P203" s="10"/>
      <c r="Q203" s="10"/>
      <c r="R203" s="10"/>
      <c r="S203" s="54"/>
    </row>
    <row r="204" spans="2:19" ht="14.25" customHeight="1" thickTop="1" thickBot="1">
      <c r="B204" s="8"/>
      <c r="C204" s="121" t="s">
        <v>135</v>
      </c>
      <c r="D204" s="124"/>
      <c r="E204" s="125" t="s">
        <v>127</v>
      </c>
      <c r="F204" s="126"/>
      <c r="G204" s="127"/>
      <c r="H204" s="128"/>
      <c r="I204" s="129"/>
      <c r="J204" s="124"/>
      <c r="L204" s="121" t="s">
        <v>135</v>
      </c>
      <c r="M204" s="124"/>
      <c r="N204" s="125" t="s">
        <v>127</v>
      </c>
      <c r="O204" s="126"/>
      <c r="P204" s="127"/>
      <c r="Q204" s="128"/>
      <c r="R204" s="129"/>
      <c r="S204" s="130"/>
    </row>
    <row r="205" spans="2:19" ht="13.5" thickTop="1">
      <c r="B205" s="8"/>
      <c r="C205" s="136" t="s">
        <v>136</v>
      </c>
      <c r="D205" s="137">
        <v>4000</v>
      </c>
      <c r="E205" s="19"/>
      <c r="F205" s="19"/>
      <c r="G205" s="19"/>
      <c r="H205" s="19"/>
      <c r="I205" s="19"/>
      <c r="J205" s="19"/>
      <c r="L205" s="136" t="s">
        <v>136</v>
      </c>
      <c r="M205" s="137">
        <v>4000</v>
      </c>
      <c r="N205" s="19"/>
      <c r="O205" s="19"/>
      <c r="P205" s="19"/>
      <c r="Q205" s="19"/>
      <c r="R205" s="19"/>
      <c r="S205" s="11"/>
    </row>
    <row r="206" spans="2:19">
      <c r="B206" s="12"/>
      <c r="C206" s="138" t="s">
        <v>137</v>
      </c>
      <c r="D206" s="139"/>
      <c r="E206" s="43"/>
      <c r="F206" s="43"/>
      <c r="G206" s="43"/>
      <c r="H206" s="43"/>
      <c r="I206" s="43"/>
      <c r="J206" s="43"/>
      <c r="L206" s="138" t="s">
        <v>137</v>
      </c>
      <c r="M206" s="139"/>
      <c r="N206" s="43"/>
      <c r="O206" s="43"/>
      <c r="P206" s="43"/>
      <c r="Q206" s="43"/>
      <c r="R206" s="43"/>
      <c r="S206" s="15"/>
    </row>
    <row r="209" spans="2:11" ht="15">
      <c r="B209" s="110"/>
      <c r="C209" s="111" t="s">
        <v>138</v>
      </c>
      <c r="D209" s="111"/>
      <c r="E209" s="111"/>
      <c r="F209" s="111"/>
      <c r="G209" s="111"/>
      <c r="H209" s="111"/>
      <c r="I209" s="111"/>
      <c r="J209" s="111"/>
      <c r="K209" s="140"/>
    </row>
    <row r="210" spans="2:11" ht="13.5" thickBot="1">
      <c r="B210" s="8"/>
      <c r="C210" s="19"/>
      <c r="D210" s="19"/>
      <c r="E210" s="19"/>
      <c r="F210" s="19"/>
      <c r="G210" s="19"/>
      <c r="H210" s="19"/>
      <c r="I210" s="19"/>
      <c r="J210" s="19"/>
      <c r="K210" s="11"/>
    </row>
    <row r="211" spans="2:11" ht="14.25" thickTop="1" thickBot="1">
      <c r="B211" s="8"/>
      <c r="C211" s="141" t="s">
        <v>42</v>
      </c>
      <c r="D211" s="65" t="s">
        <v>43</v>
      </c>
      <c r="E211" s="52" t="s">
        <v>44</v>
      </c>
      <c r="F211" s="52" t="s">
        <v>45</v>
      </c>
      <c r="G211" s="52" t="s">
        <v>46</v>
      </c>
      <c r="H211" s="52" t="s">
        <v>47</v>
      </c>
      <c r="I211" s="52" t="s">
        <v>48</v>
      </c>
      <c r="J211" s="52" t="s">
        <v>49</v>
      </c>
      <c r="K211" s="11"/>
    </row>
    <row r="212" spans="2:11" ht="14.25" thickTop="1" thickBot="1">
      <c r="B212" s="8"/>
      <c r="C212" s="50"/>
      <c r="D212" s="51">
        <v>2006</v>
      </c>
      <c r="E212" s="52">
        <v>2007</v>
      </c>
      <c r="F212" s="52">
        <v>2008</v>
      </c>
      <c r="G212" s="52">
        <v>2009</v>
      </c>
      <c r="H212" s="52">
        <v>2010</v>
      </c>
      <c r="I212" s="52">
        <v>2011</v>
      </c>
      <c r="J212" s="52">
        <v>2012</v>
      </c>
      <c r="K212" s="11"/>
    </row>
    <row r="213" spans="2:11" ht="14.25" thickTop="1" thickBot="1">
      <c r="B213" s="8"/>
      <c r="C213" s="18" t="s">
        <v>50</v>
      </c>
      <c r="D213" s="10">
        <v>16115</v>
      </c>
      <c r="E213" s="10">
        <v>17726</v>
      </c>
      <c r="F213" s="10">
        <v>39499</v>
      </c>
      <c r="G213" s="10">
        <v>43058</v>
      </c>
      <c r="H213" s="10">
        <v>46743</v>
      </c>
      <c r="I213" s="10">
        <v>49766</v>
      </c>
      <c r="J213" s="10">
        <v>52496</v>
      </c>
      <c r="K213" s="11"/>
    </row>
    <row r="214" spans="2:11" ht="14.25" thickTop="1" thickBot="1">
      <c r="B214" s="8"/>
      <c r="C214" s="18" t="s">
        <v>51</v>
      </c>
      <c r="D214" s="10">
        <v>7607</v>
      </c>
      <c r="E214" s="10">
        <v>8368</v>
      </c>
      <c r="F214" s="10">
        <v>9205</v>
      </c>
      <c r="G214" s="10">
        <v>9942</v>
      </c>
      <c r="H214" s="10">
        <v>10737</v>
      </c>
      <c r="I214" s="10">
        <v>11381</v>
      </c>
      <c r="J214" s="10">
        <v>12064</v>
      </c>
      <c r="K214" s="11"/>
    </row>
    <row r="215" spans="2:11" ht="14.25" thickTop="1" thickBot="1">
      <c r="B215" s="8"/>
      <c r="C215" s="55" t="s">
        <v>52</v>
      </c>
      <c r="D215" s="56">
        <f t="shared" ref="D215:J215" si="26">D213-D214</f>
        <v>8508</v>
      </c>
      <c r="E215" s="56">
        <f t="shared" si="26"/>
        <v>9358</v>
      </c>
      <c r="F215" s="56">
        <f t="shared" si="26"/>
        <v>30294</v>
      </c>
      <c r="G215" s="56">
        <f t="shared" si="26"/>
        <v>33116</v>
      </c>
      <c r="H215" s="56">
        <f t="shared" si="26"/>
        <v>36006</v>
      </c>
      <c r="I215" s="56">
        <f t="shared" si="26"/>
        <v>38385</v>
      </c>
      <c r="J215" s="56">
        <f t="shared" si="26"/>
        <v>40432</v>
      </c>
      <c r="K215" s="11"/>
    </row>
    <row r="216" spans="2:11" ht="14.25" thickTop="1" thickBot="1">
      <c r="B216" s="8"/>
      <c r="C216" s="18" t="s">
        <v>53</v>
      </c>
      <c r="D216" s="10">
        <v>3975</v>
      </c>
      <c r="E216" s="10">
        <v>4372</v>
      </c>
      <c r="F216" s="10">
        <v>4810</v>
      </c>
      <c r="G216" s="10">
        <v>5194</v>
      </c>
      <c r="H216" s="10">
        <v>5610</v>
      </c>
      <c r="I216" s="10">
        <v>5947</v>
      </c>
      <c r="J216" s="10">
        <v>6303</v>
      </c>
      <c r="K216" s="11"/>
    </row>
    <row r="217" spans="2:11" ht="14.25" thickTop="1" thickBot="1">
      <c r="B217" s="8"/>
      <c r="C217" s="18" t="s">
        <v>54</v>
      </c>
      <c r="D217" s="10">
        <v>2471</v>
      </c>
      <c r="E217" s="10">
        <v>2718</v>
      </c>
      <c r="F217" s="10">
        <v>2990</v>
      </c>
      <c r="G217" s="10">
        <v>3229</v>
      </c>
      <c r="H217" s="10">
        <v>3487</v>
      </c>
      <c r="I217" s="10">
        <v>3697</v>
      </c>
      <c r="J217" s="10">
        <v>3918</v>
      </c>
      <c r="K217" s="11"/>
    </row>
    <row r="218" spans="2:11" ht="14.25" thickTop="1" thickBot="1">
      <c r="B218" s="8"/>
      <c r="C218" s="55" t="s">
        <v>55</v>
      </c>
      <c r="D218" s="56">
        <f t="shared" ref="D218:J218" si="27">D215-D216-D217</f>
        <v>2062</v>
      </c>
      <c r="E218" s="56">
        <f t="shared" si="27"/>
        <v>2268</v>
      </c>
      <c r="F218" s="56">
        <f t="shared" si="27"/>
        <v>22494</v>
      </c>
      <c r="G218" s="56">
        <f t="shared" si="27"/>
        <v>24693</v>
      </c>
      <c r="H218" s="56">
        <f t="shared" si="27"/>
        <v>26909</v>
      </c>
      <c r="I218" s="56">
        <f t="shared" si="27"/>
        <v>28741</v>
      </c>
      <c r="J218" s="56">
        <f t="shared" si="27"/>
        <v>30211</v>
      </c>
      <c r="K218" s="11"/>
    </row>
    <row r="219" spans="2:11" ht="14.25" thickTop="1" thickBot="1">
      <c r="B219" s="8"/>
      <c r="C219" s="18" t="s">
        <v>56</v>
      </c>
      <c r="D219" s="10">
        <v>537</v>
      </c>
      <c r="E219" s="10">
        <v>537</v>
      </c>
      <c r="F219" s="10">
        <v>537</v>
      </c>
      <c r="G219" s="10">
        <v>537</v>
      </c>
      <c r="H219" s="10">
        <v>537</v>
      </c>
      <c r="I219" s="10">
        <v>537</v>
      </c>
      <c r="J219" s="10">
        <v>537</v>
      </c>
      <c r="K219" s="11"/>
    </row>
    <row r="220" spans="2:11" ht="14.25" thickTop="1" thickBot="1">
      <c r="B220" s="8"/>
      <c r="C220" s="55" t="s">
        <v>57</v>
      </c>
      <c r="D220" s="56">
        <f t="shared" ref="D220:J220" si="28">D218-D219</f>
        <v>1525</v>
      </c>
      <c r="E220" s="56">
        <f t="shared" si="28"/>
        <v>1731</v>
      </c>
      <c r="F220" s="56">
        <f t="shared" si="28"/>
        <v>21957</v>
      </c>
      <c r="G220" s="56">
        <f t="shared" si="28"/>
        <v>24156</v>
      </c>
      <c r="H220" s="56">
        <f t="shared" si="28"/>
        <v>26372</v>
      </c>
      <c r="I220" s="56">
        <f t="shared" si="28"/>
        <v>28204</v>
      </c>
      <c r="J220" s="56">
        <f t="shared" si="28"/>
        <v>29674</v>
      </c>
      <c r="K220" s="11"/>
    </row>
    <row r="221" spans="2:11" ht="14.25" thickTop="1" thickBot="1">
      <c r="B221" s="8"/>
      <c r="C221" s="18" t="s">
        <v>58</v>
      </c>
      <c r="D221" s="10">
        <v>473</v>
      </c>
      <c r="E221" s="10">
        <v>369</v>
      </c>
      <c r="F221" s="10">
        <v>306</v>
      </c>
      <c r="G221" s="10">
        <v>255</v>
      </c>
      <c r="H221" s="10">
        <v>205</v>
      </c>
      <c r="I221" s="10">
        <v>155</v>
      </c>
      <c r="J221" s="10">
        <v>105</v>
      </c>
      <c r="K221" s="11"/>
    </row>
    <row r="222" spans="2:11" ht="14.25" thickTop="1" thickBot="1">
      <c r="B222" s="8"/>
      <c r="C222" s="55" t="s">
        <v>59</v>
      </c>
      <c r="D222" s="56">
        <f t="shared" ref="D222:J222" si="29">D220-D221</f>
        <v>1052</v>
      </c>
      <c r="E222" s="56">
        <f t="shared" si="29"/>
        <v>1362</v>
      </c>
      <c r="F222" s="56">
        <f t="shared" si="29"/>
        <v>21651</v>
      </c>
      <c r="G222" s="56">
        <f t="shared" si="29"/>
        <v>23901</v>
      </c>
      <c r="H222" s="56">
        <f t="shared" si="29"/>
        <v>26167</v>
      </c>
      <c r="I222" s="56">
        <f t="shared" si="29"/>
        <v>28049</v>
      </c>
      <c r="J222" s="56">
        <f t="shared" si="29"/>
        <v>29569</v>
      </c>
      <c r="K222" s="11"/>
    </row>
    <row r="223" spans="2:11" ht="14.25" thickTop="1" thickBot="1">
      <c r="B223" s="8"/>
      <c r="C223" s="58" t="s">
        <v>60</v>
      </c>
      <c r="D223" s="10">
        <f t="shared" ref="D223:J223" si="30">D222*0.4</f>
        <v>420.8</v>
      </c>
      <c r="E223" s="10">
        <f t="shared" si="30"/>
        <v>544.80000000000007</v>
      </c>
      <c r="F223" s="10">
        <f t="shared" si="30"/>
        <v>8660.4</v>
      </c>
      <c r="G223" s="10">
        <f t="shared" si="30"/>
        <v>9560.4</v>
      </c>
      <c r="H223" s="10">
        <f t="shared" si="30"/>
        <v>10466.800000000001</v>
      </c>
      <c r="I223" s="10">
        <f t="shared" si="30"/>
        <v>11219.6</v>
      </c>
      <c r="J223" s="10">
        <f t="shared" si="30"/>
        <v>11827.6</v>
      </c>
      <c r="K223" s="11"/>
    </row>
    <row r="224" spans="2:11" ht="14.25" thickTop="1" thickBot="1">
      <c r="B224" s="8"/>
      <c r="C224" s="55" t="s">
        <v>61</v>
      </c>
      <c r="D224" s="56">
        <f t="shared" ref="D224:J224" si="31">D222-D223</f>
        <v>631.20000000000005</v>
      </c>
      <c r="E224" s="56">
        <f t="shared" si="31"/>
        <v>817.19999999999993</v>
      </c>
      <c r="F224" s="56">
        <f t="shared" si="31"/>
        <v>12990.6</v>
      </c>
      <c r="G224" s="56">
        <f t="shared" si="31"/>
        <v>14340.6</v>
      </c>
      <c r="H224" s="56">
        <f t="shared" si="31"/>
        <v>15700.199999999999</v>
      </c>
      <c r="I224" s="56">
        <f t="shared" si="31"/>
        <v>16829.400000000001</v>
      </c>
      <c r="J224" s="56">
        <f t="shared" si="31"/>
        <v>17741.400000000001</v>
      </c>
      <c r="K224" s="11"/>
    </row>
    <row r="225" spans="2:11" ht="13.5" thickTop="1">
      <c r="B225" s="8"/>
      <c r="C225" s="19"/>
      <c r="D225" s="59"/>
      <c r="E225" s="19"/>
      <c r="F225" s="19"/>
      <c r="G225" s="19"/>
      <c r="H225" s="19"/>
      <c r="I225" s="19"/>
      <c r="J225" s="19"/>
      <c r="K225" s="11"/>
    </row>
    <row r="226" spans="2:11" ht="13.5" thickBot="1">
      <c r="B226" s="8"/>
      <c r="C226" s="60" t="s">
        <v>62</v>
      </c>
      <c r="D226" s="19"/>
      <c r="E226" s="19"/>
      <c r="F226" s="19"/>
      <c r="G226" s="19"/>
      <c r="H226" s="19"/>
      <c r="I226" s="19"/>
      <c r="J226" s="19"/>
      <c r="K226" s="11"/>
    </row>
    <row r="227" spans="2:11" ht="14.25" thickTop="1" thickBot="1">
      <c r="B227" s="8"/>
      <c r="C227" s="58" t="s">
        <v>63</v>
      </c>
      <c r="D227" s="61"/>
      <c r="E227" s="62"/>
      <c r="F227" s="62"/>
      <c r="G227" s="62"/>
      <c r="H227" s="62"/>
      <c r="I227" s="62"/>
      <c r="J227" s="62"/>
      <c r="K227" s="11"/>
    </row>
    <row r="228" spans="2:11" ht="14.25" thickTop="1" thickBot="1">
      <c r="B228" s="8"/>
      <c r="C228" s="58" t="s">
        <v>64</v>
      </c>
      <c r="D228" s="62"/>
      <c r="E228" s="62"/>
      <c r="F228" s="62"/>
      <c r="G228" s="62"/>
      <c r="H228" s="62"/>
      <c r="I228" s="62"/>
      <c r="J228" s="62"/>
      <c r="K228" s="11"/>
    </row>
    <row r="229" spans="2:11" ht="14.25" thickTop="1" thickBot="1">
      <c r="B229" s="8"/>
      <c r="C229" s="58" t="s">
        <v>65</v>
      </c>
      <c r="D229" s="62"/>
      <c r="E229" s="62"/>
      <c r="F229" s="62"/>
      <c r="G229" s="62"/>
      <c r="H229" s="62"/>
      <c r="I229" s="62"/>
      <c r="J229" s="62"/>
      <c r="K229" s="11"/>
    </row>
    <row r="230" spans="2:11" ht="14.25" thickTop="1" thickBot="1">
      <c r="B230" s="8"/>
      <c r="C230" s="58" t="s">
        <v>66</v>
      </c>
      <c r="D230" s="62"/>
      <c r="E230" s="62"/>
      <c r="F230" s="62"/>
      <c r="G230" s="62"/>
      <c r="H230" s="62"/>
      <c r="I230" s="62"/>
      <c r="J230" s="62"/>
      <c r="K230" s="11"/>
    </row>
    <row r="231" spans="2:11" ht="14.25" thickTop="1" thickBot="1">
      <c r="B231" s="8"/>
      <c r="C231" s="58" t="s">
        <v>67</v>
      </c>
      <c r="D231" s="62"/>
      <c r="E231" s="62"/>
      <c r="F231" s="62"/>
      <c r="G231" s="62"/>
      <c r="H231" s="62"/>
      <c r="I231" s="62"/>
      <c r="J231" s="62"/>
      <c r="K231" s="11"/>
    </row>
    <row r="232" spans="2:11" ht="13.5" thickTop="1">
      <c r="B232" s="8"/>
      <c r="C232" s="19"/>
      <c r="D232" s="19"/>
      <c r="E232" s="19"/>
      <c r="F232" s="19"/>
      <c r="G232" s="19"/>
      <c r="H232" s="19"/>
      <c r="I232" s="19"/>
      <c r="J232" s="19"/>
      <c r="K232" s="11"/>
    </row>
    <row r="233" spans="2:11" ht="13.5" thickBot="1">
      <c r="B233" s="8"/>
      <c r="C233" s="60" t="s">
        <v>68</v>
      </c>
      <c r="D233" s="19"/>
      <c r="E233" s="19"/>
      <c r="F233" s="19"/>
      <c r="G233" s="19"/>
      <c r="H233" s="19"/>
      <c r="I233" s="19"/>
      <c r="J233" s="19"/>
      <c r="K233" s="11"/>
    </row>
    <row r="234" spans="2:11" ht="14.25" thickTop="1" thickBot="1">
      <c r="B234" s="8"/>
      <c r="C234" s="64" t="s">
        <v>68</v>
      </c>
      <c r="D234" s="65" t="s">
        <v>43</v>
      </c>
      <c r="E234" s="52" t="s">
        <v>44</v>
      </c>
      <c r="F234" s="52" t="s">
        <v>45</v>
      </c>
      <c r="G234" s="52" t="s">
        <v>46</v>
      </c>
      <c r="H234" s="52" t="s">
        <v>47</v>
      </c>
      <c r="I234" s="52" t="s">
        <v>48</v>
      </c>
      <c r="J234" s="52" t="s">
        <v>49</v>
      </c>
      <c r="K234" s="11"/>
    </row>
    <row r="235" spans="2:11" ht="14.25" thickTop="1" thickBot="1">
      <c r="B235" s="8"/>
      <c r="C235" s="66"/>
      <c r="D235" s="51">
        <v>2006</v>
      </c>
      <c r="E235" s="52">
        <v>2007</v>
      </c>
      <c r="F235" s="52">
        <v>2008</v>
      </c>
      <c r="G235" s="52">
        <v>2009</v>
      </c>
      <c r="H235" s="52">
        <v>2010</v>
      </c>
      <c r="I235" s="52">
        <v>2011</v>
      </c>
      <c r="J235" s="52">
        <v>2012</v>
      </c>
      <c r="K235" s="11"/>
    </row>
    <row r="236" spans="2:11" ht="14.25" thickTop="1" thickBot="1">
      <c r="B236" s="8"/>
      <c r="C236" s="58" t="s">
        <v>69</v>
      </c>
      <c r="D236" s="67"/>
      <c r="E236" s="67"/>
      <c r="F236" s="67"/>
      <c r="G236" s="67"/>
      <c r="H236" s="67"/>
      <c r="I236" s="67"/>
      <c r="J236" s="67"/>
      <c r="K236" s="11"/>
    </row>
    <row r="237" spans="2:11" ht="14.25" thickTop="1" thickBot="1">
      <c r="B237" s="8"/>
      <c r="C237" s="58" t="s">
        <v>70</v>
      </c>
      <c r="D237" s="67">
        <v>54</v>
      </c>
      <c r="E237" s="67">
        <v>50</v>
      </c>
      <c r="F237" s="67">
        <v>50</v>
      </c>
      <c r="G237" s="67">
        <v>355</v>
      </c>
      <c r="H237" s="67">
        <v>808</v>
      </c>
      <c r="I237" s="67">
        <v>1460</v>
      </c>
      <c r="J237" s="67">
        <v>2240</v>
      </c>
      <c r="K237" s="11"/>
    </row>
    <row r="238" spans="2:11" ht="14.25" thickTop="1" thickBot="1">
      <c r="B238" s="8"/>
      <c r="C238" s="58" t="s">
        <v>71</v>
      </c>
      <c r="D238" s="67">
        <v>1209</v>
      </c>
      <c r="E238" s="67">
        <v>1348</v>
      </c>
      <c r="F238" s="67">
        <v>1483</v>
      </c>
      <c r="G238" s="67">
        <v>1601</v>
      </c>
      <c r="H238" s="67">
        <v>1729</v>
      </c>
      <c r="I238" s="67">
        <v>1833</v>
      </c>
      <c r="J238" s="67">
        <v>1943</v>
      </c>
      <c r="K238" s="11"/>
    </row>
    <row r="239" spans="2:11" ht="14.25" thickTop="1" thickBot="1">
      <c r="B239" s="8"/>
      <c r="C239" s="58" t="s">
        <v>72</v>
      </c>
      <c r="D239" s="67">
        <v>806</v>
      </c>
      <c r="E239" s="67">
        <v>886</v>
      </c>
      <c r="F239" s="67">
        <v>975</v>
      </c>
      <c r="G239" s="67">
        <v>1053</v>
      </c>
      <c r="H239" s="67">
        <v>1137</v>
      </c>
      <c r="I239" s="67">
        <v>1205</v>
      </c>
      <c r="J239" s="67">
        <v>1278</v>
      </c>
      <c r="K239" s="11"/>
    </row>
    <row r="240" spans="2:11" ht="14.25" thickTop="1" thickBot="1">
      <c r="B240" s="8"/>
      <c r="C240" s="58" t="s">
        <v>73</v>
      </c>
      <c r="D240" s="67">
        <v>3303</v>
      </c>
      <c r="E240" s="67">
        <v>3685</v>
      </c>
      <c r="F240" s="67">
        <v>4053</v>
      </c>
      <c r="G240" s="67">
        <v>4377</v>
      </c>
      <c r="H240" s="67">
        <v>4727</v>
      </c>
      <c r="I240" s="67">
        <v>5011</v>
      </c>
      <c r="J240" s="67">
        <v>5312</v>
      </c>
      <c r="K240" s="11"/>
    </row>
    <row r="241" spans="2:11" ht="14.25" thickTop="1" thickBot="1">
      <c r="B241" s="8"/>
      <c r="C241" s="55" t="s">
        <v>74</v>
      </c>
      <c r="D241" s="56">
        <f t="shared" ref="D241:J241" si="32">SUM(D237:D240)</f>
        <v>5372</v>
      </c>
      <c r="E241" s="56">
        <f t="shared" si="32"/>
        <v>5969</v>
      </c>
      <c r="F241" s="56">
        <f t="shared" si="32"/>
        <v>6561</v>
      </c>
      <c r="G241" s="56">
        <f t="shared" si="32"/>
        <v>7386</v>
      </c>
      <c r="H241" s="56">
        <f t="shared" si="32"/>
        <v>8401</v>
      </c>
      <c r="I241" s="56">
        <f t="shared" si="32"/>
        <v>9509</v>
      </c>
      <c r="J241" s="56">
        <f t="shared" si="32"/>
        <v>10773</v>
      </c>
      <c r="K241" s="11"/>
    </row>
    <row r="242" spans="2:11" ht="13.5" thickTop="1">
      <c r="B242" s="8"/>
      <c r="C242" s="69" t="s">
        <v>75</v>
      </c>
      <c r="D242" s="70">
        <v>5372</v>
      </c>
      <c r="E242" s="70">
        <v>5372</v>
      </c>
      <c r="F242" s="70">
        <v>5372</v>
      </c>
      <c r="G242" s="70">
        <v>5372</v>
      </c>
      <c r="H242" s="70">
        <v>5372</v>
      </c>
      <c r="I242" s="70">
        <v>5372</v>
      </c>
      <c r="J242" s="70">
        <v>5372</v>
      </c>
      <c r="K242" s="11"/>
    </row>
    <row r="243" spans="2:11">
      <c r="B243" s="8"/>
      <c r="C243" s="72" t="s">
        <v>76</v>
      </c>
      <c r="D243" s="73">
        <f t="shared" ref="D243:J243" si="33">D241+D242</f>
        <v>10744</v>
      </c>
      <c r="E243" s="73">
        <f t="shared" si="33"/>
        <v>11341</v>
      </c>
      <c r="F243" s="73">
        <f t="shared" si="33"/>
        <v>11933</v>
      </c>
      <c r="G243" s="73">
        <f t="shared" si="33"/>
        <v>12758</v>
      </c>
      <c r="H243" s="73">
        <f t="shared" si="33"/>
        <v>13773</v>
      </c>
      <c r="I243" s="73">
        <f t="shared" si="33"/>
        <v>14881</v>
      </c>
      <c r="J243" s="74">
        <f t="shared" si="33"/>
        <v>16145</v>
      </c>
      <c r="K243" s="11"/>
    </row>
    <row r="244" spans="2:11" ht="13.5" thickBot="1">
      <c r="B244" s="8"/>
      <c r="C244" s="76"/>
      <c r="D244" s="77"/>
      <c r="E244" s="77"/>
      <c r="F244" s="77"/>
      <c r="G244" s="77"/>
      <c r="H244" s="77"/>
      <c r="I244" s="77"/>
      <c r="J244" s="77"/>
      <c r="K244" s="11"/>
    </row>
    <row r="245" spans="2:11" ht="14.25" thickTop="1" thickBot="1">
      <c r="B245" s="8"/>
      <c r="C245" s="58" t="s">
        <v>77</v>
      </c>
      <c r="D245" s="67"/>
      <c r="E245" s="67"/>
      <c r="F245" s="67"/>
      <c r="G245" s="67"/>
      <c r="H245" s="67"/>
      <c r="I245" s="67"/>
      <c r="J245" s="67"/>
      <c r="K245" s="11"/>
    </row>
    <row r="246" spans="2:11" ht="14.25" thickTop="1" thickBot="1">
      <c r="B246" s="8"/>
      <c r="C246" s="58" t="s">
        <v>78</v>
      </c>
      <c r="D246" s="67">
        <v>322</v>
      </c>
      <c r="E246" s="67">
        <v>438</v>
      </c>
      <c r="F246" s="67">
        <v>749</v>
      </c>
      <c r="G246" s="67">
        <v>513</v>
      </c>
      <c r="H246" s="67">
        <v>555</v>
      </c>
      <c r="I246" s="67">
        <v>583</v>
      </c>
      <c r="J246" s="67">
        <v>618</v>
      </c>
      <c r="K246" s="11"/>
    </row>
    <row r="247" spans="2:11" ht="14.25" thickTop="1" thickBot="1">
      <c r="B247" s="8"/>
      <c r="C247" s="58" t="s">
        <v>79</v>
      </c>
      <c r="D247" s="67">
        <v>591</v>
      </c>
      <c r="E247" s="67">
        <v>709</v>
      </c>
      <c r="F247" s="67">
        <v>780</v>
      </c>
      <c r="G247" s="67">
        <v>842</v>
      </c>
      <c r="H247" s="67">
        <v>910</v>
      </c>
      <c r="I247" s="67">
        <v>964</v>
      </c>
      <c r="J247" s="67">
        <v>1022</v>
      </c>
      <c r="K247" s="11"/>
    </row>
    <row r="248" spans="2:11" ht="14.25" thickTop="1" thickBot="1">
      <c r="B248" s="8"/>
      <c r="C248" s="58" t="s">
        <v>80</v>
      </c>
      <c r="D248" s="67">
        <v>752</v>
      </c>
      <c r="E248" s="67">
        <v>876</v>
      </c>
      <c r="F248" s="67">
        <v>992</v>
      </c>
      <c r="G248" s="67">
        <v>1092</v>
      </c>
      <c r="H248" s="67">
        <v>1198</v>
      </c>
      <c r="I248" s="67">
        <v>1288</v>
      </c>
      <c r="J248" s="67">
        <v>1382</v>
      </c>
      <c r="K248" s="11"/>
    </row>
    <row r="249" spans="2:11" ht="14.25" thickTop="1" thickBot="1">
      <c r="B249" s="8"/>
      <c r="C249" s="58" t="s">
        <v>81</v>
      </c>
      <c r="D249" s="67">
        <v>215</v>
      </c>
      <c r="E249" s="67">
        <v>138</v>
      </c>
      <c r="F249" s="67">
        <v>12</v>
      </c>
      <c r="G249" s="67">
        <v>0</v>
      </c>
      <c r="H249" s="67">
        <v>0</v>
      </c>
      <c r="I249" s="67">
        <v>0</v>
      </c>
      <c r="J249" s="67">
        <v>0</v>
      </c>
      <c r="K249" s="11"/>
    </row>
    <row r="250" spans="2:11" ht="14.25" thickTop="1" thickBot="1">
      <c r="B250" s="8"/>
      <c r="C250" s="55" t="s">
        <v>82</v>
      </c>
      <c r="D250" s="56">
        <f t="shared" ref="D250:J250" si="34">SUM(D246:D249)</f>
        <v>1880</v>
      </c>
      <c r="E250" s="56">
        <f t="shared" si="34"/>
        <v>2161</v>
      </c>
      <c r="F250" s="56">
        <f t="shared" si="34"/>
        <v>2533</v>
      </c>
      <c r="G250" s="56">
        <f t="shared" si="34"/>
        <v>2447</v>
      </c>
      <c r="H250" s="56">
        <f t="shared" si="34"/>
        <v>2663</v>
      </c>
      <c r="I250" s="56">
        <f t="shared" si="34"/>
        <v>2835</v>
      </c>
      <c r="J250" s="56">
        <f t="shared" si="34"/>
        <v>3022</v>
      </c>
      <c r="K250" s="11"/>
    </row>
    <row r="251" spans="2:11" ht="14.25" thickTop="1" thickBot="1">
      <c r="B251" s="8"/>
      <c r="C251" s="69" t="s">
        <v>83</v>
      </c>
      <c r="D251" s="70">
        <v>4050</v>
      </c>
      <c r="E251" s="70">
        <v>3550</v>
      </c>
      <c r="F251" s="70">
        <v>3050</v>
      </c>
      <c r="G251" s="70">
        <v>2550</v>
      </c>
      <c r="H251" s="70">
        <v>2050</v>
      </c>
      <c r="I251" s="70">
        <v>1550</v>
      </c>
      <c r="J251" s="70">
        <v>1050</v>
      </c>
      <c r="K251" s="11"/>
    </row>
    <row r="252" spans="2:11" ht="14.25" thickTop="1" thickBot="1">
      <c r="B252" s="8"/>
      <c r="C252" s="55" t="s">
        <v>84</v>
      </c>
      <c r="D252" s="56">
        <f t="shared" ref="D252:J252" si="35">D250+D251</f>
        <v>5930</v>
      </c>
      <c r="E252" s="56">
        <f t="shared" si="35"/>
        <v>5711</v>
      </c>
      <c r="F252" s="56">
        <f t="shared" si="35"/>
        <v>5583</v>
      </c>
      <c r="G252" s="56">
        <f t="shared" si="35"/>
        <v>4997</v>
      </c>
      <c r="H252" s="56">
        <f t="shared" si="35"/>
        <v>4713</v>
      </c>
      <c r="I252" s="56">
        <f t="shared" si="35"/>
        <v>4385</v>
      </c>
      <c r="J252" s="56">
        <f t="shared" si="35"/>
        <v>4072</v>
      </c>
      <c r="K252" s="11"/>
    </row>
    <row r="253" spans="2:11" ht="14.25" thickTop="1" thickBot="1">
      <c r="B253" s="8"/>
      <c r="C253" s="76"/>
      <c r="D253" s="77"/>
      <c r="E253" s="77"/>
      <c r="F253" s="77"/>
      <c r="G253" s="77"/>
      <c r="H253" s="77"/>
      <c r="I253" s="77"/>
      <c r="J253" s="77"/>
      <c r="K253" s="11"/>
    </row>
    <row r="254" spans="2:11" ht="14.25" thickTop="1" thickBot="1">
      <c r="B254" s="8"/>
      <c r="C254" s="58" t="s">
        <v>85</v>
      </c>
      <c r="D254" s="67"/>
      <c r="E254" s="67"/>
      <c r="F254" s="67"/>
      <c r="G254" s="67"/>
      <c r="H254" s="67"/>
      <c r="I254" s="67"/>
      <c r="J254" s="67"/>
      <c r="K254" s="11"/>
    </row>
    <row r="255" spans="2:11" ht="14.25" thickTop="1" thickBot="1">
      <c r="B255" s="8"/>
      <c r="C255" s="58" t="s">
        <v>86</v>
      </c>
      <c r="D255" s="67">
        <v>698</v>
      </c>
      <c r="E255" s="67">
        <v>698</v>
      </c>
      <c r="F255" s="67">
        <v>698</v>
      </c>
      <c r="G255" s="67">
        <v>698</v>
      </c>
      <c r="H255" s="67">
        <v>698</v>
      </c>
      <c r="I255" s="67">
        <v>698</v>
      </c>
      <c r="J255" s="67">
        <v>698</v>
      </c>
      <c r="K255" s="11"/>
    </row>
    <row r="256" spans="2:11" ht="14.25" thickTop="1" thickBot="1">
      <c r="B256" s="8"/>
      <c r="C256" s="58" t="s">
        <v>87</v>
      </c>
      <c r="D256" s="67">
        <v>3483</v>
      </c>
      <c r="E256" s="67">
        <v>4115</v>
      </c>
      <c r="F256" s="67">
        <v>4931</v>
      </c>
      <c r="G256" s="67">
        <v>5922</v>
      </c>
      <c r="H256" s="67">
        <v>7062</v>
      </c>
      <c r="I256" s="67">
        <v>8362</v>
      </c>
      <c r="J256" s="67">
        <v>9797</v>
      </c>
      <c r="K256" s="11"/>
    </row>
    <row r="257" spans="2:11" ht="14.25" thickTop="1" thickBot="1">
      <c r="B257" s="8"/>
      <c r="C257" s="58" t="s">
        <v>88</v>
      </c>
      <c r="D257" s="67">
        <f>D224</f>
        <v>631.20000000000005</v>
      </c>
      <c r="E257" s="67">
        <f t="shared" ref="E257:J257" si="36">E224</f>
        <v>817.19999999999993</v>
      </c>
      <c r="F257" s="67">
        <f t="shared" si="36"/>
        <v>12990.6</v>
      </c>
      <c r="G257" s="67">
        <f t="shared" si="36"/>
        <v>14340.6</v>
      </c>
      <c r="H257" s="67">
        <f t="shared" si="36"/>
        <v>15700.199999999999</v>
      </c>
      <c r="I257" s="67">
        <f t="shared" si="36"/>
        <v>16829.400000000001</v>
      </c>
      <c r="J257" s="67">
        <f t="shared" si="36"/>
        <v>17741.400000000001</v>
      </c>
      <c r="K257" s="11"/>
    </row>
    <row r="258" spans="2:11" ht="13.5" thickTop="1">
      <c r="B258" s="8"/>
      <c r="C258" s="79" t="s">
        <v>89</v>
      </c>
      <c r="D258" s="80">
        <f t="shared" ref="D258:J258" si="37">SUM(D255:D257)</f>
        <v>4812.2</v>
      </c>
      <c r="E258" s="80">
        <f t="shared" si="37"/>
        <v>5630.2</v>
      </c>
      <c r="F258" s="80">
        <f t="shared" si="37"/>
        <v>18619.599999999999</v>
      </c>
      <c r="G258" s="80">
        <f t="shared" si="37"/>
        <v>20960.599999999999</v>
      </c>
      <c r="H258" s="80">
        <f t="shared" si="37"/>
        <v>23460.199999999997</v>
      </c>
      <c r="I258" s="80">
        <f t="shared" si="37"/>
        <v>25889.4</v>
      </c>
      <c r="J258" s="80">
        <f t="shared" si="37"/>
        <v>28236.400000000001</v>
      </c>
      <c r="K258" s="11"/>
    </row>
    <row r="259" spans="2:11">
      <c r="B259" s="8"/>
      <c r="C259" s="82" t="s">
        <v>90</v>
      </c>
      <c r="D259" s="83">
        <f t="shared" ref="D259:J259" si="38">D252+D258</f>
        <v>10742.2</v>
      </c>
      <c r="E259" s="83">
        <f t="shared" si="38"/>
        <v>11341.2</v>
      </c>
      <c r="F259" s="83">
        <f t="shared" si="38"/>
        <v>24202.6</v>
      </c>
      <c r="G259" s="83">
        <f t="shared" si="38"/>
        <v>25957.599999999999</v>
      </c>
      <c r="H259" s="83">
        <f t="shared" si="38"/>
        <v>28173.199999999997</v>
      </c>
      <c r="I259" s="83">
        <f t="shared" si="38"/>
        <v>30274.400000000001</v>
      </c>
      <c r="J259" s="84">
        <f t="shared" si="38"/>
        <v>32308.400000000001</v>
      </c>
      <c r="K259" s="11"/>
    </row>
    <row r="260" spans="2:11">
      <c r="B260" s="8"/>
      <c r="C260" s="21"/>
      <c r="D260" s="86"/>
      <c r="E260" s="86"/>
      <c r="F260" s="86"/>
      <c r="G260" s="86"/>
      <c r="H260" s="86"/>
      <c r="I260" s="86"/>
      <c r="J260" s="86"/>
      <c r="K260" s="11"/>
    </row>
    <row r="261" spans="2:11" ht="13.5" thickBot="1">
      <c r="B261" s="8"/>
      <c r="C261" s="21" t="s">
        <v>91</v>
      </c>
      <c r="D261" s="86"/>
      <c r="E261" s="86"/>
      <c r="F261" s="86"/>
      <c r="G261" s="86"/>
      <c r="H261" s="86"/>
      <c r="I261" s="86"/>
      <c r="J261" s="86"/>
      <c r="K261" s="11"/>
    </row>
    <row r="262" spans="2:11" ht="14.25" thickTop="1" thickBot="1">
      <c r="B262" s="8"/>
      <c r="C262" s="18" t="s">
        <v>92</v>
      </c>
      <c r="D262" s="10">
        <v>6440</v>
      </c>
      <c r="E262" s="10">
        <v>8760</v>
      </c>
      <c r="F262" s="10">
        <v>14980</v>
      </c>
      <c r="G262" s="10">
        <v>10260</v>
      </c>
      <c r="H262" s="10">
        <v>11100</v>
      </c>
      <c r="I262" s="10">
        <v>11660</v>
      </c>
      <c r="J262" s="10">
        <v>12360</v>
      </c>
      <c r="K262" s="11"/>
    </row>
    <row r="263" spans="2:11" ht="13.5" thickTop="1">
      <c r="B263" s="8"/>
      <c r="C263" s="19"/>
      <c r="D263" s="19"/>
      <c r="E263" s="19"/>
      <c r="F263" s="19"/>
      <c r="G263" s="19"/>
      <c r="H263" s="19"/>
      <c r="I263" s="19"/>
      <c r="J263" s="19"/>
      <c r="K263" s="11"/>
    </row>
    <row r="264" spans="2:11" ht="13.5" thickBot="1">
      <c r="B264" s="8"/>
      <c r="C264" s="88" t="s">
        <v>93</v>
      </c>
      <c r="D264" s="51" t="s">
        <v>94</v>
      </c>
      <c r="E264" s="51" t="s">
        <v>44</v>
      </c>
      <c r="F264" s="51" t="s">
        <v>45</v>
      </c>
      <c r="G264" s="51" t="s">
        <v>46</v>
      </c>
      <c r="H264" s="51" t="s">
        <v>47</v>
      </c>
      <c r="I264" s="51" t="s">
        <v>48</v>
      </c>
      <c r="J264" s="51" t="s">
        <v>49</v>
      </c>
      <c r="K264" s="11"/>
    </row>
    <row r="265" spans="2:11" ht="14.25" thickTop="1" thickBot="1">
      <c r="B265" s="8"/>
      <c r="C265" s="50"/>
      <c r="D265" s="52">
        <v>2006</v>
      </c>
      <c r="E265" s="52">
        <v>2007</v>
      </c>
      <c r="F265" s="52">
        <v>2008</v>
      </c>
      <c r="G265" s="52">
        <v>2009</v>
      </c>
      <c r="H265" s="52">
        <v>2010</v>
      </c>
      <c r="I265" s="52">
        <v>2011</v>
      </c>
      <c r="J265" s="52">
        <v>2012</v>
      </c>
      <c r="K265" s="11"/>
    </row>
    <row r="266" spans="2:11" ht="14.25" thickTop="1" thickBot="1">
      <c r="B266" s="8"/>
      <c r="C266" s="18" t="s">
        <v>95</v>
      </c>
      <c r="D266" s="10"/>
      <c r="E266" s="10"/>
      <c r="F266" s="10"/>
      <c r="G266" s="10"/>
      <c r="H266" s="10"/>
      <c r="I266" s="10"/>
      <c r="J266" s="10"/>
      <c r="K266" s="11"/>
    </row>
    <row r="267" spans="2:11" ht="14.25" thickTop="1" thickBot="1">
      <c r="B267" s="8"/>
      <c r="C267" s="58" t="s">
        <v>96</v>
      </c>
      <c r="D267" s="67"/>
      <c r="E267" s="67"/>
      <c r="F267" s="67"/>
      <c r="G267" s="67"/>
      <c r="H267" s="67"/>
      <c r="I267" s="67"/>
      <c r="J267" s="67"/>
      <c r="K267" s="11"/>
    </row>
    <row r="268" spans="2:11" ht="14.25" thickTop="1" thickBot="1">
      <c r="B268" s="8"/>
      <c r="C268" s="58" t="s">
        <v>97</v>
      </c>
      <c r="D268" s="67"/>
      <c r="E268" s="67"/>
      <c r="F268" s="67"/>
      <c r="G268" s="67"/>
      <c r="H268" s="67"/>
      <c r="I268" s="67"/>
      <c r="J268" s="67"/>
      <c r="K268" s="11"/>
    </row>
    <row r="269" spans="2:11" ht="14.25" thickTop="1" thickBot="1">
      <c r="B269" s="8"/>
      <c r="C269" s="19"/>
      <c r="D269" s="19"/>
      <c r="E269" s="19"/>
      <c r="F269" s="90"/>
      <c r="G269" s="90"/>
      <c r="H269" s="90"/>
      <c r="I269" s="90"/>
      <c r="J269" s="90"/>
      <c r="K269" s="11"/>
    </row>
    <row r="270" spans="2:11" ht="14.25" thickTop="1" thickBot="1">
      <c r="B270" s="8"/>
      <c r="C270" s="58" t="s">
        <v>98</v>
      </c>
      <c r="D270" s="92"/>
      <c r="E270" s="92"/>
      <c r="F270" s="92"/>
      <c r="G270" s="92"/>
      <c r="H270" s="92"/>
      <c r="I270" s="92"/>
      <c r="J270" s="92"/>
      <c r="K270" s="11"/>
    </row>
    <row r="271" spans="2:11" ht="14.25" thickTop="1" thickBot="1">
      <c r="B271" s="8"/>
      <c r="C271" s="58" t="s">
        <v>99</v>
      </c>
      <c r="D271" s="92"/>
      <c r="E271" s="92"/>
      <c r="F271" s="92"/>
      <c r="G271" s="92"/>
      <c r="H271" s="92"/>
      <c r="I271" s="92"/>
      <c r="J271" s="92"/>
      <c r="K271" s="11"/>
    </row>
    <row r="272" spans="2:11" ht="13.5" thickTop="1">
      <c r="B272" s="8"/>
      <c r="C272" s="69" t="s">
        <v>100</v>
      </c>
      <c r="D272" s="94"/>
      <c r="E272" s="94"/>
      <c r="F272" s="94"/>
      <c r="G272" s="94"/>
      <c r="H272" s="94"/>
      <c r="I272" s="94"/>
      <c r="J272" s="94"/>
      <c r="K272" s="11"/>
    </row>
    <row r="273" spans="2:11">
      <c r="B273" s="8"/>
      <c r="C273" s="19"/>
      <c r="D273" s="19"/>
      <c r="E273" s="19"/>
      <c r="F273" s="19"/>
      <c r="G273" s="19"/>
      <c r="H273" s="19"/>
      <c r="I273" s="19"/>
      <c r="J273" s="19"/>
      <c r="K273" s="11"/>
    </row>
    <row r="274" spans="2:11">
      <c r="B274" s="8"/>
      <c r="C274" s="60" t="s">
        <v>101</v>
      </c>
      <c r="D274" s="96"/>
      <c r="E274" s="96"/>
      <c r="F274" s="96"/>
      <c r="G274" s="96"/>
      <c r="H274" s="96"/>
      <c r="I274" s="96"/>
      <c r="J274" s="96"/>
      <c r="K274" s="11"/>
    </row>
    <row r="275" spans="2:11" ht="13.5" thickBot="1">
      <c r="B275" s="8"/>
      <c r="C275" s="76" t="s">
        <v>95</v>
      </c>
      <c r="D275" s="77"/>
      <c r="E275" s="77"/>
      <c r="F275" s="77"/>
      <c r="G275" s="77"/>
      <c r="H275" s="77"/>
      <c r="I275" s="77"/>
      <c r="J275" s="77"/>
      <c r="K275" s="11"/>
    </row>
    <row r="276" spans="2:11" ht="14.25" thickTop="1" thickBot="1">
      <c r="B276" s="8"/>
      <c r="C276" s="58" t="s">
        <v>102</v>
      </c>
      <c r="D276" s="67"/>
      <c r="E276" s="67"/>
      <c r="F276" s="67"/>
      <c r="G276" s="67"/>
      <c r="H276" s="67"/>
      <c r="I276" s="67"/>
      <c r="J276" s="67"/>
      <c r="K276" s="11"/>
    </row>
    <row r="277" spans="2:11" ht="14.25" thickTop="1" thickBot="1">
      <c r="B277" s="8"/>
      <c r="C277" s="98" t="s">
        <v>103</v>
      </c>
      <c r="D277" s="67"/>
      <c r="E277" s="67"/>
      <c r="F277" s="67"/>
      <c r="G277" s="67"/>
      <c r="H277" s="67"/>
      <c r="I277" s="67"/>
      <c r="J277" s="67"/>
      <c r="K277" s="11"/>
    </row>
    <row r="278" spans="2:11" ht="14.25" thickTop="1" thickBot="1">
      <c r="B278" s="8"/>
      <c r="C278" s="58" t="s">
        <v>104</v>
      </c>
      <c r="D278" s="10"/>
      <c r="E278" s="10"/>
      <c r="F278" s="10"/>
      <c r="G278" s="10"/>
      <c r="H278" s="10"/>
      <c r="I278" s="10"/>
      <c r="J278" s="10"/>
      <c r="K278" s="11"/>
    </row>
    <row r="279" spans="2:11" ht="13.5" thickTop="1">
      <c r="B279" s="8"/>
      <c r="C279" s="69" t="s">
        <v>105</v>
      </c>
      <c r="D279" s="70"/>
      <c r="E279" s="70"/>
      <c r="F279" s="70"/>
      <c r="G279" s="70"/>
      <c r="H279" s="70"/>
      <c r="I279" s="70"/>
      <c r="J279" s="70"/>
      <c r="K279" s="11"/>
    </row>
    <row r="280" spans="2:11">
      <c r="B280" s="8"/>
      <c r="C280" s="19"/>
      <c r="D280" s="19"/>
      <c r="E280" s="19"/>
      <c r="F280" s="19"/>
      <c r="G280" s="19"/>
      <c r="H280" s="19"/>
      <c r="I280" s="19"/>
      <c r="J280" s="19"/>
      <c r="K280" s="11"/>
    </row>
    <row r="281" spans="2:11">
      <c r="B281" s="8"/>
      <c r="C281" s="60" t="s">
        <v>106</v>
      </c>
      <c r="D281" s="96"/>
      <c r="E281" s="96"/>
      <c r="F281" s="96"/>
      <c r="G281" s="96"/>
      <c r="H281" s="96"/>
      <c r="I281" s="96"/>
      <c r="J281" s="96"/>
      <c r="K281" s="11"/>
    </row>
    <row r="282" spans="2:11" ht="13.5" thickBot="1">
      <c r="B282" s="8"/>
      <c r="C282" s="76" t="s">
        <v>107</v>
      </c>
      <c r="D282" s="99"/>
      <c r="E282" s="99"/>
      <c r="F282" s="99"/>
      <c r="G282" s="99"/>
      <c r="H282" s="99"/>
      <c r="I282" s="99"/>
      <c r="J282" s="99"/>
      <c r="K282" s="11"/>
    </row>
    <row r="283" spans="2:11" ht="14.25" thickTop="1" thickBot="1">
      <c r="B283" s="8"/>
      <c r="C283" s="58" t="s">
        <v>108</v>
      </c>
      <c r="D283" s="101"/>
      <c r="E283" s="101"/>
      <c r="F283" s="101"/>
      <c r="G283" s="101"/>
      <c r="H283" s="101"/>
      <c r="I283" s="101"/>
      <c r="J283" s="101"/>
      <c r="K283" s="11"/>
    </row>
    <row r="284" spans="2:11" ht="14.25" thickTop="1" thickBot="1">
      <c r="B284" s="8"/>
      <c r="C284" s="18" t="s">
        <v>109</v>
      </c>
      <c r="D284" s="103"/>
      <c r="E284" s="103"/>
      <c r="F284" s="103"/>
      <c r="G284" s="103"/>
      <c r="H284" s="103"/>
      <c r="I284" s="103"/>
      <c r="J284" s="103"/>
      <c r="K284" s="11"/>
    </row>
    <row r="285" spans="2:11" ht="14.25" thickTop="1" thickBot="1">
      <c r="B285" s="8"/>
      <c r="C285" s="58" t="s">
        <v>110</v>
      </c>
      <c r="D285" s="101"/>
      <c r="E285" s="101"/>
      <c r="F285" s="101"/>
      <c r="G285" s="101"/>
      <c r="H285" s="101"/>
      <c r="I285" s="101"/>
      <c r="J285" s="101"/>
      <c r="K285" s="11"/>
    </row>
    <row r="286" spans="2:11" ht="14.25" thickTop="1" thickBot="1">
      <c r="B286" s="8"/>
      <c r="C286" s="58" t="s">
        <v>111</v>
      </c>
      <c r="D286" s="105"/>
      <c r="E286" s="105"/>
      <c r="F286" s="105"/>
      <c r="G286" s="105"/>
      <c r="H286" s="105"/>
      <c r="I286" s="105"/>
      <c r="J286" s="105"/>
      <c r="K286" s="11"/>
    </row>
    <row r="287" spans="2:11" ht="14.25" thickTop="1" thickBot="1">
      <c r="B287" s="8"/>
      <c r="C287" s="58" t="s">
        <v>112</v>
      </c>
      <c r="D287" s="62"/>
      <c r="E287" s="62"/>
      <c r="F287" s="62"/>
      <c r="G287" s="62"/>
      <c r="H287" s="62"/>
      <c r="I287" s="62"/>
      <c r="J287" s="62"/>
      <c r="K287" s="11"/>
    </row>
    <row r="288" spans="2:11" ht="13.5" thickTop="1">
      <c r="B288" s="12"/>
      <c r="C288" s="107" t="s">
        <v>113</v>
      </c>
      <c r="D288" s="108"/>
      <c r="E288" s="108"/>
      <c r="F288" s="108"/>
      <c r="G288" s="108"/>
      <c r="H288" s="108"/>
      <c r="I288" s="108"/>
      <c r="J288" s="108"/>
      <c r="K288" s="15"/>
    </row>
    <row r="290" spans="2:11" ht="15">
      <c r="B290" s="110"/>
      <c r="C290" s="111" t="s">
        <v>114</v>
      </c>
      <c r="D290" s="111"/>
      <c r="E290" s="111"/>
      <c r="F290" s="111"/>
      <c r="G290" s="111"/>
      <c r="H290" s="111"/>
      <c r="I290" s="111"/>
      <c r="J290" s="111"/>
      <c r="K290" s="140"/>
    </row>
    <row r="291" spans="2:11" ht="15">
      <c r="B291" s="8"/>
      <c r="C291" s="113" t="s">
        <v>116</v>
      </c>
      <c r="D291" s="114">
        <v>0.11</v>
      </c>
      <c r="E291" s="113" t="s">
        <v>35</v>
      </c>
      <c r="F291" s="114">
        <v>0.2</v>
      </c>
      <c r="G291" s="113"/>
      <c r="H291" s="113"/>
      <c r="I291" s="113"/>
      <c r="J291" s="113"/>
      <c r="K291" s="11"/>
    </row>
    <row r="292" spans="2:11" ht="15">
      <c r="B292" s="8"/>
      <c r="C292" s="113"/>
      <c r="D292" s="113"/>
      <c r="E292" s="113"/>
      <c r="F292" s="113"/>
      <c r="G292" s="113"/>
      <c r="H292" s="113"/>
      <c r="I292" s="113"/>
      <c r="J292" s="113"/>
      <c r="K292" s="11"/>
    </row>
    <row r="293" spans="2:11" ht="13.5" thickBot="1">
      <c r="B293" s="8"/>
      <c r="C293" s="19"/>
      <c r="D293" s="19"/>
      <c r="E293" s="19"/>
      <c r="F293" s="19"/>
      <c r="G293" s="19"/>
      <c r="H293" s="19"/>
      <c r="I293" s="19"/>
      <c r="J293" s="19"/>
      <c r="K293" s="11"/>
    </row>
    <row r="294" spans="2:11" ht="14.25" thickTop="1" thickBot="1">
      <c r="B294" s="8"/>
      <c r="C294" s="64" t="s">
        <v>117</v>
      </c>
      <c r="D294" s="65" t="s">
        <v>43</v>
      </c>
      <c r="E294" s="52" t="s">
        <v>44</v>
      </c>
      <c r="F294" s="52" t="s">
        <v>45</v>
      </c>
      <c r="G294" s="52" t="s">
        <v>46</v>
      </c>
      <c r="H294" s="52" t="s">
        <v>47</v>
      </c>
      <c r="I294" s="52" t="s">
        <v>48</v>
      </c>
      <c r="J294" s="52" t="s">
        <v>49</v>
      </c>
      <c r="K294" s="11"/>
    </row>
    <row r="295" spans="2:11" ht="14.25" thickTop="1" thickBot="1">
      <c r="B295" s="8"/>
      <c r="C295" s="66"/>
      <c r="D295" s="51">
        <v>2006</v>
      </c>
      <c r="E295" s="52">
        <v>2007</v>
      </c>
      <c r="F295" s="52">
        <v>2008</v>
      </c>
      <c r="G295" s="52">
        <v>2009</v>
      </c>
      <c r="H295" s="52">
        <v>2010</v>
      </c>
      <c r="I295" s="52">
        <v>2011</v>
      </c>
      <c r="J295" s="52">
        <v>2012</v>
      </c>
      <c r="K295" s="11"/>
    </row>
    <row r="296" spans="2:11" ht="14.25" thickTop="1" thickBot="1">
      <c r="B296" s="8"/>
      <c r="C296" s="116" t="s">
        <v>61</v>
      </c>
      <c r="D296" s="117"/>
      <c r="E296" s="117"/>
      <c r="F296" s="117"/>
      <c r="G296" s="117"/>
      <c r="H296" s="117"/>
      <c r="I296" s="117"/>
      <c r="J296" s="117"/>
      <c r="K296" s="11"/>
    </row>
    <row r="297" spans="2:11" ht="14.25" thickTop="1" thickBot="1">
      <c r="B297" s="8"/>
      <c r="C297" s="116" t="s">
        <v>118</v>
      </c>
      <c r="D297" s="117"/>
      <c r="E297" s="117"/>
      <c r="F297" s="117"/>
      <c r="G297" s="117"/>
      <c r="H297" s="117"/>
      <c r="I297" s="117"/>
      <c r="J297" s="117"/>
      <c r="K297" s="11"/>
    </row>
    <row r="298" spans="2:11" ht="14.25" thickTop="1" thickBot="1">
      <c r="B298" s="8"/>
      <c r="C298" s="116" t="s">
        <v>119</v>
      </c>
      <c r="D298" s="117"/>
      <c r="E298" s="117"/>
      <c r="F298" s="117"/>
      <c r="G298" s="117"/>
      <c r="H298" s="117"/>
      <c r="I298" s="117"/>
      <c r="J298" s="117"/>
      <c r="K298" s="11"/>
    </row>
    <row r="299" spans="2:11" ht="14.25" thickTop="1" thickBot="1">
      <c r="B299" s="8"/>
      <c r="C299" s="116" t="s">
        <v>120</v>
      </c>
      <c r="D299" s="119"/>
      <c r="E299" s="119"/>
      <c r="F299" s="119"/>
      <c r="G299" s="119"/>
      <c r="H299" s="119"/>
      <c r="I299" s="119"/>
      <c r="J299" s="119"/>
      <c r="K299" s="11"/>
    </row>
    <row r="300" spans="2:11" ht="14.25" thickTop="1" thickBot="1">
      <c r="B300" s="8"/>
      <c r="C300" s="116" t="s">
        <v>121</v>
      </c>
      <c r="D300" s="119"/>
      <c r="E300" s="119"/>
      <c r="F300" s="119"/>
      <c r="G300" s="119"/>
      <c r="H300" s="119"/>
      <c r="I300" s="119"/>
      <c r="J300" s="119"/>
      <c r="K300" s="11"/>
    </row>
    <row r="301" spans="2:11" ht="14.25" thickTop="1" thickBot="1">
      <c r="B301" s="8"/>
      <c r="C301" s="116" t="s">
        <v>122</v>
      </c>
      <c r="D301" s="119"/>
      <c r="E301" s="119"/>
      <c r="F301" s="119"/>
      <c r="G301" s="119"/>
      <c r="H301" s="119"/>
      <c r="I301" s="119"/>
      <c r="J301" s="119"/>
      <c r="K301" s="11"/>
    </row>
    <row r="302" spans="2:11" ht="27" thickTop="1" thickBot="1">
      <c r="B302" s="8"/>
      <c r="C302" s="116" t="s">
        <v>123</v>
      </c>
      <c r="D302" s="119"/>
      <c r="E302" s="119"/>
      <c r="F302" s="119"/>
      <c r="G302" s="119"/>
      <c r="H302" s="119"/>
      <c r="I302" s="119"/>
      <c r="J302" s="119"/>
      <c r="K302" s="11"/>
    </row>
    <row r="303" spans="2:11" ht="14.25" thickTop="1" thickBot="1">
      <c r="B303" s="8"/>
      <c r="C303" s="116" t="s">
        <v>124</v>
      </c>
      <c r="D303" s="119"/>
      <c r="E303" s="119"/>
      <c r="F303" s="119"/>
      <c r="G303" s="119"/>
      <c r="H303" s="119"/>
      <c r="I303" s="119"/>
      <c r="J303" s="119"/>
      <c r="K303" s="11"/>
    </row>
    <row r="304" spans="2:11" ht="14.25" thickTop="1" thickBot="1">
      <c r="B304" s="8"/>
      <c r="C304" s="121" t="s">
        <v>125</v>
      </c>
      <c r="D304" s="122"/>
      <c r="E304" s="122"/>
      <c r="F304" s="122"/>
      <c r="G304" s="122"/>
      <c r="H304" s="122"/>
      <c r="I304" s="122"/>
      <c r="J304" s="122"/>
      <c r="K304" s="11"/>
    </row>
    <row r="305" spans="2:11" ht="14.25" thickTop="1" thickBot="1">
      <c r="B305" s="8"/>
      <c r="C305" s="121" t="s">
        <v>126</v>
      </c>
      <c r="D305" s="124"/>
      <c r="E305" s="125" t="s">
        <v>127</v>
      </c>
      <c r="F305" s="126"/>
      <c r="G305" s="127"/>
      <c r="H305" s="128"/>
      <c r="I305" s="129"/>
      <c r="J305" s="124"/>
      <c r="K305" s="11"/>
    </row>
    <row r="306" spans="2:11" ht="14.25" thickTop="1" thickBot="1">
      <c r="B306" s="8"/>
      <c r="C306" s="116"/>
      <c r="D306" s="116"/>
      <c r="E306" s="35"/>
      <c r="F306" s="10"/>
      <c r="G306" s="10"/>
      <c r="H306" s="10"/>
      <c r="I306" s="10"/>
      <c r="J306" s="10"/>
      <c r="K306" s="11"/>
    </row>
    <row r="307" spans="2:11" ht="14.25" thickTop="1" thickBot="1">
      <c r="B307" s="8"/>
      <c r="C307" s="132" t="s">
        <v>128</v>
      </c>
      <c r="D307" s="132"/>
      <c r="E307" s="61"/>
      <c r="F307" s="61"/>
      <c r="G307" s="61"/>
      <c r="H307" s="61"/>
      <c r="I307" s="61"/>
      <c r="J307" s="61"/>
      <c r="K307" s="142"/>
    </row>
    <row r="308" spans="2:11" ht="27" thickTop="1" thickBot="1">
      <c r="B308" s="8"/>
      <c r="C308" s="116" t="s">
        <v>123</v>
      </c>
      <c r="D308" s="119"/>
      <c r="E308" s="119"/>
      <c r="F308" s="119"/>
      <c r="G308" s="119"/>
      <c r="H308" s="119"/>
      <c r="I308" s="119"/>
      <c r="J308" s="119"/>
      <c r="K308" s="11"/>
    </row>
    <row r="309" spans="2:11" ht="14.25" thickTop="1" thickBot="1">
      <c r="B309" s="8"/>
      <c r="C309" s="116" t="s">
        <v>124</v>
      </c>
      <c r="D309" s="119"/>
      <c r="E309" s="119"/>
      <c r="F309" s="119"/>
      <c r="G309" s="119"/>
      <c r="H309" s="119"/>
      <c r="I309" s="119"/>
      <c r="J309" s="119"/>
      <c r="K309" s="11"/>
    </row>
    <row r="310" spans="2:11" ht="14.25" thickTop="1" thickBot="1">
      <c r="B310" s="8"/>
      <c r="C310" s="121" t="s">
        <v>129</v>
      </c>
      <c r="D310" s="121"/>
      <c r="E310" s="10"/>
      <c r="F310" s="10"/>
      <c r="G310" s="10"/>
      <c r="H310" s="10"/>
      <c r="I310" s="10"/>
      <c r="J310" s="10"/>
      <c r="K310" s="11"/>
    </row>
    <row r="311" spans="2:11" ht="14.25" thickTop="1" thickBot="1">
      <c r="B311" s="8"/>
      <c r="C311" s="121" t="s">
        <v>130</v>
      </c>
      <c r="D311" s="124"/>
      <c r="E311" s="125" t="s">
        <v>127</v>
      </c>
      <c r="F311" s="126"/>
      <c r="G311" s="127"/>
      <c r="H311" s="128"/>
      <c r="I311" s="129"/>
      <c r="J311" s="124"/>
      <c r="K311" s="11"/>
    </row>
    <row r="312" spans="2:11" ht="14.25" thickTop="1" thickBot="1">
      <c r="B312" s="8"/>
      <c r="C312" s="116"/>
      <c r="D312" s="116"/>
      <c r="E312" s="35"/>
      <c r="F312" s="10"/>
      <c r="G312" s="10"/>
      <c r="H312" s="10"/>
      <c r="I312" s="10"/>
      <c r="J312" s="10"/>
      <c r="K312" s="11"/>
    </row>
    <row r="313" spans="2:11" ht="14.25" thickTop="1" thickBot="1">
      <c r="B313" s="8"/>
      <c r="C313" s="116" t="s">
        <v>131</v>
      </c>
      <c r="D313" s="116"/>
      <c r="E313" s="35"/>
      <c r="F313" s="35"/>
      <c r="G313" s="35"/>
      <c r="H313" s="35"/>
      <c r="I313" s="35"/>
      <c r="J313" s="35"/>
      <c r="K313" s="11"/>
    </row>
    <row r="314" spans="2:11" ht="14.25" thickTop="1" thickBot="1">
      <c r="B314" s="8"/>
      <c r="C314" s="116" t="s">
        <v>132</v>
      </c>
      <c r="D314" s="116"/>
      <c r="E314" s="35"/>
      <c r="F314" s="35"/>
      <c r="G314" s="35"/>
      <c r="H314" s="35"/>
      <c r="I314" s="35"/>
      <c r="J314" s="35"/>
      <c r="K314" s="11"/>
    </row>
    <row r="315" spans="2:11" ht="14.25" thickTop="1" thickBot="1">
      <c r="B315" s="8"/>
      <c r="C315" s="116" t="s">
        <v>133</v>
      </c>
      <c r="D315" s="116"/>
      <c r="E315" s="35"/>
      <c r="F315" s="35"/>
      <c r="G315" s="35"/>
      <c r="H315" s="35"/>
      <c r="I315" s="35"/>
      <c r="J315" s="35"/>
      <c r="K315" s="11"/>
    </row>
    <row r="316" spans="2:11" ht="27" thickTop="1" thickBot="1">
      <c r="B316" s="8"/>
      <c r="C316" s="116" t="s">
        <v>123</v>
      </c>
      <c r="D316" s="119"/>
      <c r="E316" s="10"/>
      <c r="F316" s="10"/>
      <c r="G316" s="10"/>
      <c r="H316" s="10"/>
      <c r="I316" s="10"/>
      <c r="J316" s="10"/>
      <c r="K316" s="11"/>
    </row>
    <row r="317" spans="2:11" ht="14.25" thickTop="1" thickBot="1">
      <c r="B317" s="8"/>
      <c r="C317" s="116" t="s">
        <v>124</v>
      </c>
      <c r="D317" s="119"/>
      <c r="E317" s="119"/>
      <c r="F317" s="119"/>
      <c r="G317" s="119"/>
      <c r="H317" s="119"/>
      <c r="I317" s="119"/>
      <c r="J317" s="119"/>
      <c r="K317" s="11"/>
    </row>
    <row r="318" spans="2:11" ht="14.25" thickTop="1" thickBot="1">
      <c r="B318" s="8"/>
      <c r="C318" s="121" t="s">
        <v>134</v>
      </c>
      <c r="D318" s="121"/>
      <c r="E318" s="10"/>
      <c r="F318" s="10"/>
      <c r="G318" s="10"/>
      <c r="H318" s="10"/>
      <c r="I318" s="10"/>
      <c r="J318" s="10"/>
      <c r="K318" s="11"/>
    </row>
    <row r="319" spans="2:11" ht="14.25" thickTop="1" thickBot="1">
      <c r="B319" s="8"/>
      <c r="C319" s="121" t="s">
        <v>135</v>
      </c>
      <c r="D319" s="124"/>
      <c r="E319" s="125" t="s">
        <v>127</v>
      </c>
      <c r="F319" s="126"/>
      <c r="G319" s="127"/>
      <c r="H319" s="128"/>
      <c r="I319" s="129"/>
      <c r="J319" s="124"/>
      <c r="K319" s="11"/>
    </row>
    <row r="320" spans="2:11" ht="13.5" thickTop="1">
      <c r="B320" s="8"/>
      <c r="C320" s="136" t="s">
        <v>136</v>
      </c>
      <c r="D320" s="137">
        <v>4000</v>
      </c>
      <c r="E320" s="19"/>
      <c r="F320" s="19"/>
      <c r="G320" s="19"/>
      <c r="H320" s="19"/>
      <c r="I320" s="19"/>
      <c r="J320" s="19"/>
      <c r="K320" s="11"/>
    </row>
    <row r="321" spans="2:11">
      <c r="B321" s="8"/>
      <c r="C321" s="143" t="s">
        <v>137</v>
      </c>
      <c r="D321" s="144"/>
      <c r="E321" s="19"/>
      <c r="F321" s="19"/>
      <c r="G321" s="19"/>
      <c r="H321" s="19"/>
      <c r="I321" s="19"/>
      <c r="J321" s="19"/>
      <c r="K321" s="11"/>
    </row>
    <row r="322" spans="2:11">
      <c r="B322" s="12"/>
      <c r="C322" s="43"/>
      <c r="D322" s="43"/>
      <c r="E322" s="43"/>
      <c r="F322" s="43"/>
      <c r="G322" s="43"/>
      <c r="H322" s="43"/>
      <c r="I322" s="43"/>
      <c r="J322" s="43"/>
      <c r="K322" s="15"/>
    </row>
  </sheetData>
  <mergeCells count="30">
    <mergeCell ref="E311:F311"/>
    <mergeCell ref="H311:I311"/>
    <mergeCell ref="E319:F319"/>
    <mergeCell ref="H319:I319"/>
    <mergeCell ref="C211:C212"/>
    <mergeCell ref="C234:C235"/>
    <mergeCell ref="C264:C265"/>
    <mergeCell ref="C294:C295"/>
    <mergeCell ref="E305:F305"/>
    <mergeCell ref="H305:I305"/>
    <mergeCell ref="E196:F196"/>
    <mergeCell ref="H196:I196"/>
    <mergeCell ref="N196:O196"/>
    <mergeCell ref="Q196:R196"/>
    <mergeCell ref="E204:F204"/>
    <mergeCell ref="H204:I204"/>
    <mergeCell ref="N204:O204"/>
    <mergeCell ref="Q204:R204"/>
    <mergeCell ref="C179:C180"/>
    <mergeCell ref="L179:L180"/>
    <mergeCell ref="E190:F190"/>
    <mergeCell ref="H190:I190"/>
    <mergeCell ref="N190:O190"/>
    <mergeCell ref="Q190:R190"/>
    <mergeCell ref="C96:C97"/>
    <mergeCell ref="L96:L97"/>
    <mergeCell ref="C119:C120"/>
    <mergeCell ref="L119:L120"/>
    <mergeCell ref="C149:C150"/>
    <mergeCell ref="L149:L150"/>
  </mergeCells>
  <conditionalFormatting sqref="E78 E72 E66 E60 E54 E51 E46 E43:E44 E40 E37 F86:F88">
    <cfRule type="cellIs" dxfId="2" priority="3" stopIfTrue="1" operator="equal">
      <formula>0</formula>
    </cfRule>
  </conditionalFormatting>
  <conditionalFormatting sqref="D113:J116 E112:J112 M113:M116 N112:S116">
    <cfRule type="cellIs" dxfId="1" priority="2" stopIfTrue="1" operator="equal">
      <formula>0</formula>
    </cfRule>
  </conditionalFormatting>
  <conditionalFormatting sqref="D151:J153 D155:J157 M151:S153 M155:S157 D160:J164 M160:S164 D167:J173 M167:S173 D181:J189 G190 D190 D196 G196 D204 G204 D198:J203 M181:S189 M192:S195 P196 M196 M190 P190 P204 M204 M206 M198:S203 D206 E227:J231 D228:D231 D266:J268 D270:J272 D275:J279 D282:J288 D296:J304 G305 D305 D307:J310 G311 D311 D313:J318 G319 D319 D321">
    <cfRule type="cellIs" dxfId="0" priority="1" stopIfTrue="1" operator="equal">
      <formula>0</formula>
    </cfRule>
  </conditionalFormatting>
  <pageMargins left="0.75" right="0.75" top="1" bottom="1" header="0" footer="0"/>
  <pageSetup orientation="portrait" horizontalDpi="200" verticalDpi="200" copies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</sheetPr>
  <dimension ref="B17:I92"/>
  <sheetViews>
    <sheetView tabSelected="1" zoomScale="80" zoomScaleNormal="80" workbookViewId="0"/>
  </sheetViews>
  <sheetFormatPr baseColWidth="10" defaultColWidth="11.42578125" defaultRowHeight="12.75"/>
  <cols>
    <col min="1" max="2" width="11.42578125" style="3"/>
    <col min="3" max="3" width="16" style="3" customWidth="1"/>
    <col min="4" max="4" width="16.7109375" style="3" customWidth="1"/>
    <col min="5" max="5" width="13.140625" style="3" customWidth="1"/>
    <col min="6" max="6" width="13.85546875" style="3" customWidth="1"/>
    <col min="7" max="7" width="12.7109375" style="3" customWidth="1"/>
    <col min="8" max="8" width="13.42578125" style="3" customWidth="1"/>
    <col min="9" max="16384" width="11.42578125" style="3"/>
  </cols>
  <sheetData>
    <row r="17" spans="2:9">
      <c r="B17" s="1"/>
      <c r="C17" s="44" t="s">
        <v>139</v>
      </c>
      <c r="D17" s="1"/>
      <c r="E17" s="1"/>
      <c r="F17" s="1"/>
      <c r="G17" s="1"/>
      <c r="H17" s="1"/>
      <c r="I17" s="1"/>
    </row>
    <row r="18" spans="2:9" ht="13.5" thickBot="1">
      <c r="B18" s="145"/>
      <c r="C18" s="145"/>
      <c r="D18" s="145"/>
      <c r="E18" s="145"/>
      <c r="F18" s="145"/>
      <c r="G18" s="145"/>
      <c r="H18" s="145"/>
      <c r="I18" s="145"/>
    </row>
    <row r="19" spans="2:9" ht="15">
      <c r="B19" s="145"/>
      <c r="C19" s="146" t="s">
        <v>12</v>
      </c>
      <c r="D19" s="147"/>
      <c r="E19" s="148" t="s">
        <v>140</v>
      </c>
      <c r="F19" s="148"/>
      <c r="G19" s="149"/>
      <c r="H19" s="150"/>
      <c r="I19" s="145"/>
    </row>
    <row r="20" spans="2:9" ht="15.75" thickBot="1">
      <c r="B20" s="145"/>
      <c r="C20" s="151"/>
      <c r="D20" s="152"/>
      <c r="E20" s="153" t="s">
        <v>141</v>
      </c>
      <c r="F20" s="153"/>
      <c r="G20" s="154"/>
      <c r="H20" s="155"/>
      <c r="I20" s="145"/>
    </row>
    <row r="21" spans="2:9">
      <c r="B21" s="145"/>
      <c r="C21" s="145"/>
      <c r="D21" s="145"/>
      <c r="E21" s="145"/>
      <c r="F21" s="145"/>
      <c r="G21" s="145"/>
      <c r="H21" s="145"/>
      <c r="I21" s="145"/>
    </row>
    <row r="22" spans="2:9">
      <c r="B22" s="1"/>
      <c r="C22" s="44" t="s">
        <v>142</v>
      </c>
      <c r="D22" s="1"/>
      <c r="E22" s="1"/>
      <c r="F22" s="1"/>
      <c r="G22" s="1"/>
      <c r="H22" s="1"/>
      <c r="I22" s="1"/>
    </row>
    <row r="23" spans="2:9" ht="13.5" thickBot="1">
      <c r="B23" s="145"/>
      <c r="C23" s="145"/>
      <c r="D23" s="145"/>
      <c r="E23" s="145"/>
      <c r="F23" s="145"/>
      <c r="G23" s="145"/>
      <c r="H23" s="145"/>
      <c r="I23" s="145"/>
    </row>
    <row r="24" spans="2:9" ht="15">
      <c r="B24" s="145"/>
      <c r="C24" s="146" t="s">
        <v>143</v>
      </c>
      <c r="D24" s="147"/>
      <c r="E24" s="148" t="s">
        <v>144</v>
      </c>
      <c r="F24" s="148"/>
      <c r="G24" s="148"/>
      <c r="H24" s="156"/>
      <c r="I24" s="145"/>
    </row>
    <row r="25" spans="2:9" ht="15.75" thickBot="1">
      <c r="B25" s="145"/>
      <c r="C25" s="151"/>
      <c r="D25" s="152"/>
      <c r="E25" s="157" t="s">
        <v>145</v>
      </c>
      <c r="F25" s="157"/>
      <c r="G25" s="157"/>
      <c r="H25" s="158"/>
      <c r="I25" s="145"/>
    </row>
    <row r="26" spans="2:9">
      <c r="B26" s="145"/>
      <c r="C26" s="145"/>
      <c r="D26" s="145"/>
      <c r="E26" s="145"/>
      <c r="F26" s="145"/>
      <c r="G26" s="145"/>
      <c r="H26" s="145"/>
      <c r="I26" s="145"/>
    </row>
    <row r="27" spans="2:9" ht="13.5" thickBot="1">
      <c r="B27" s="145"/>
      <c r="C27" s="145"/>
      <c r="D27" s="145"/>
      <c r="E27" s="145"/>
      <c r="F27" s="145"/>
      <c r="G27" s="145"/>
      <c r="H27" s="145"/>
      <c r="I27" s="145"/>
    </row>
    <row r="28" spans="2:9" ht="17.25" thickBot="1">
      <c r="B28" s="145"/>
      <c r="C28" s="159" t="s">
        <v>146</v>
      </c>
      <c r="D28" s="160"/>
      <c r="E28" s="161" t="s">
        <v>147</v>
      </c>
      <c r="F28" s="161"/>
      <c r="G28" s="161"/>
      <c r="H28" s="162"/>
      <c r="I28" s="145"/>
    </row>
    <row r="29" spans="2:9" ht="15">
      <c r="B29" s="145"/>
      <c r="C29" s="163"/>
      <c r="D29" s="163"/>
      <c r="E29" s="164"/>
      <c r="F29" s="164"/>
      <c r="G29" s="164"/>
      <c r="H29" s="164"/>
      <c r="I29" s="145"/>
    </row>
    <row r="31" spans="2:9">
      <c r="B31" s="1"/>
      <c r="C31" s="44" t="s">
        <v>148</v>
      </c>
      <c r="D31" s="1"/>
      <c r="E31" s="1"/>
      <c r="F31" s="1"/>
      <c r="G31" s="1"/>
      <c r="H31" s="1"/>
      <c r="I31" s="1"/>
    </row>
    <row r="32" spans="2:9" ht="13.5" thickBot="1">
      <c r="B32" s="145"/>
      <c r="C32" s="145"/>
      <c r="D32" s="145"/>
      <c r="E32" s="145"/>
      <c r="F32" s="145"/>
      <c r="G32" s="145"/>
      <c r="H32" s="145"/>
      <c r="I32" s="145"/>
    </row>
    <row r="33" spans="2:9" ht="17.25" thickBot="1">
      <c r="B33" s="145"/>
      <c r="C33" s="159" t="s">
        <v>146</v>
      </c>
      <c r="D33" s="160"/>
      <c r="E33" s="161" t="s">
        <v>147</v>
      </c>
      <c r="F33" s="161"/>
      <c r="G33" s="161"/>
      <c r="H33" s="162"/>
      <c r="I33" s="145"/>
    </row>
    <row r="34" spans="2:9" ht="15.75" thickBot="1">
      <c r="B34" s="145"/>
      <c r="C34" s="159" t="s">
        <v>149</v>
      </c>
      <c r="D34" s="160"/>
      <c r="E34" s="161" t="s">
        <v>150</v>
      </c>
      <c r="F34" s="161"/>
      <c r="G34" s="161"/>
      <c r="H34" s="162"/>
      <c r="I34" s="145"/>
    </row>
    <row r="35" spans="2:9" ht="15.75" thickBot="1">
      <c r="B35" s="145"/>
      <c r="C35" s="159" t="s">
        <v>17</v>
      </c>
      <c r="D35" s="160"/>
      <c r="E35" s="161" t="s">
        <v>151</v>
      </c>
      <c r="F35" s="161"/>
      <c r="G35" s="161"/>
      <c r="H35" s="162"/>
      <c r="I35" s="145"/>
    </row>
    <row r="36" spans="2:9">
      <c r="B36" s="145"/>
      <c r="C36" s="145"/>
      <c r="D36" s="145"/>
      <c r="E36" s="145"/>
      <c r="F36" s="145"/>
      <c r="G36" s="145"/>
      <c r="H36" s="145"/>
      <c r="I36" s="145"/>
    </row>
    <row r="37" spans="2:9">
      <c r="B37" s="145"/>
      <c r="C37" s="145"/>
      <c r="D37" s="145"/>
      <c r="E37" s="145"/>
      <c r="F37" s="145"/>
      <c r="G37" s="145"/>
      <c r="H37" s="145"/>
      <c r="I37" s="145"/>
    </row>
    <row r="38" spans="2:9">
      <c r="B38" s="1"/>
      <c r="C38" s="44" t="s">
        <v>152</v>
      </c>
      <c r="D38" s="1"/>
      <c r="E38" s="1"/>
      <c r="F38" s="1"/>
      <c r="G38" s="1"/>
      <c r="H38" s="1"/>
      <c r="I38" s="1"/>
    </row>
    <row r="39" spans="2:9" ht="13.5" thickBot="1">
      <c r="B39" s="145"/>
      <c r="C39" s="165"/>
      <c r="D39" s="145"/>
      <c r="E39" s="145"/>
      <c r="F39" s="145"/>
      <c r="G39" s="145"/>
      <c r="H39" s="145"/>
      <c r="I39" s="145"/>
    </row>
    <row r="40" spans="2:9" ht="15">
      <c r="B40" s="145"/>
      <c r="C40" s="146" t="s">
        <v>153</v>
      </c>
      <c r="D40" s="147"/>
      <c r="E40" s="148" t="s">
        <v>154</v>
      </c>
      <c r="F40" s="148"/>
      <c r="G40" s="148"/>
      <c r="H40" s="156"/>
      <c r="I40" s="145"/>
    </row>
    <row r="41" spans="2:9" ht="17.25" thickBot="1">
      <c r="B41" s="145"/>
      <c r="C41" s="151"/>
      <c r="D41" s="152"/>
      <c r="E41" s="157" t="s">
        <v>155</v>
      </c>
      <c r="F41" s="157"/>
      <c r="G41" s="157"/>
      <c r="H41" s="158"/>
      <c r="I41" s="145"/>
    </row>
    <row r="42" spans="2:9">
      <c r="B42" s="145"/>
      <c r="C42" s="145"/>
      <c r="D42" s="145"/>
      <c r="E42" s="145"/>
      <c r="F42" s="145"/>
      <c r="G42" s="145"/>
      <c r="H42" s="145"/>
      <c r="I42" s="145"/>
    </row>
    <row r="43" spans="2:9">
      <c r="B43" s="1"/>
      <c r="C43" s="44" t="s">
        <v>156</v>
      </c>
      <c r="D43" s="1"/>
      <c r="E43" s="1"/>
      <c r="F43" s="1"/>
      <c r="G43" s="1"/>
      <c r="H43" s="1"/>
      <c r="I43" s="1"/>
    </row>
    <row r="44" spans="2:9" ht="13.5" thickBot="1">
      <c r="B44" s="145"/>
      <c r="C44" s="145"/>
      <c r="D44" s="145"/>
      <c r="E44" s="145"/>
      <c r="F44" s="145"/>
      <c r="G44" s="145"/>
      <c r="H44" s="145"/>
      <c r="I44" s="145"/>
    </row>
    <row r="45" spans="2:9" ht="15">
      <c r="B45" s="145"/>
      <c r="C45" s="146" t="s">
        <v>153</v>
      </c>
      <c r="D45" s="147"/>
      <c r="E45" s="148" t="s">
        <v>154</v>
      </c>
      <c r="F45" s="148"/>
      <c r="G45" s="148"/>
      <c r="H45" s="156"/>
      <c r="I45" s="145"/>
    </row>
    <row r="46" spans="2:9" ht="17.25" thickBot="1">
      <c r="B46" s="145"/>
      <c r="C46" s="151"/>
      <c r="D46" s="152"/>
      <c r="E46" s="157" t="s">
        <v>157</v>
      </c>
      <c r="F46" s="157"/>
      <c r="G46" s="157"/>
      <c r="H46" s="158"/>
      <c r="I46" s="145"/>
    </row>
    <row r="47" spans="2:9" ht="15">
      <c r="B47" s="145"/>
      <c r="C47" s="166"/>
      <c r="D47" s="166"/>
      <c r="E47" s="163"/>
      <c r="F47" s="163"/>
      <c r="G47" s="163"/>
      <c r="H47" s="163"/>
      <c r="I47" s="145"/>
    </row>
    <row r="49" spans="2:9">
      <c r="B49" s="1"/>
      <c r="C49" s="44" t="s">
        <v>158</v>
      </c>
      <c r="D49" s="1"/>
      <c r="E49" s="1"/>
      <c r="F49" s="1"/>
      <c r="G49" s="1"/>
      <c r="H49" s="1"/>
      <c r="I49" s="1"/>
    </row>
    <row r="50" spans="2:9" ht="13.5" thickBot="1">
      <c r="B50" s="145"/>
      <c r="C50" s="145"/>
      <c r="D50" s="145"/>
      <c r="E50" s="145"/>
      <c r="F50" s="145"/>
      <c r="G50" s="145"/>
      <c r="H50" s="145"/>
      <c r="I50" s="145"/>
    </row>
    <row r="51" spans="2:9" ht="16.5">
      <c r="B51" s="145"/>
      <c r="C51" s="146" t="s">
        <v>24</v>
      </c>
      <c r="D51" s="147"/>
      <c r="E51" s="148" t="s">
        <v>159</v>
      </c>
      <c r="F51" s="148"/>
      <c r="G51" s="148"/>
      <c r="H51" s="156"/>
      <c r="I51" s="145"/>
    </row>
    <row r="52" spans="2:9" ht="17.25" thickBot="1">
      <c r="B52" s="145"/>
      <c r="C52" s="151"/>
      <c r="D52" s="152"/>
      <c r="E52" s="157" t="s">
        <v>160</v>
      </c>
      <c r="F52" s="157"/>
      <c r="G52" s="157"/>
      <c r="H52" s="158"/>
      <c r="I52" s="145"/>
    </row>
    <row r="53" spans="2:9">
      <c r="B53" s="145"/>
      <c r="C53" s="145"/>
      <c r="D53" s="145"/>
      <c r="E53" s="145"/>
      <c r="F53" s="145"/>
      <c r="G53" s="145"/>
      <c r="H53" s="145"/>
      <c r="I53" s="145"/>
    </row>
    <row r="54" spans="2:9">
      <c r="B54" s="1"/>
      <c r="C54" s="44" t="s">
        <v>161</v>
      </c>
      <c r="D54" s="1"/>
      <c r="E54" s="1"/>
      <c r="F54" s="1"/>
      <c r="G54" s="1"/>
      <c r="H54" s="1"/>
      <c r="I54" s="1"/>
    </row>
    <row r="55" spans="2:9" ht="13.5" thickBot="1">
      <c r="B55" s="145"/>
      <c r="C55" s="145"/>
      <c r="D55" s="145"/>
      <c r="E55" s="145"/>
      <c r="F55" s="145"/>
      <c r="G55" s="145"/>
      <c r="H55" s="145"/>
      <c r="I55" s="145"/>
    </row>
    <row r="56" spans="2:9" ht="15.75" thickBot="1">
      <c r="B56" s="145"/>
      <c r="C56" s="159" t="s">
        <v>24</v>
      </c>
      <c r="D56" s="160"/>
      <c r="E56" s="161" t="s">
        <v>162</v>
      </c>
      <c r="F56" s="161"/>
      <c r="G56" s="161"/>
      <c r="H56" s="162"/>
      <c r="I56" s="145"/>
    </row>
    <row r="57" spans="2:9" ht="13.5" thickBot="1">
      <c r="B57" s="145"/>
      <c r="C57" s="145"/>
      <c r="D57" s="145"/>
      <c r="E57" s="145"/>
      <c r="F57" s="145"/>
      <c r="G57" s="145"/>
      <c r="H57" s="145"/>
      <c r="I57" s="145"/>
    </row>
    <row r="58" spans="2:9" ht="15">
      <c r="B58" s="145"/>
      <c r="C58" s="146" t="s">
        <v>163</v>
      </c>
      <c r="D58" s="147"/>
      <c r="E58" s="148" t="s">
        <v>164</v>
      </c>
      <c r="F58" s="148"/>
      <c r="G58" s="148"/>
      <c r="H58" s="156"/>
      <c r="I58" s="145"/>
    </row>
    <row r="59" spans="2:9" ht="15.75" thickBot="1">
      <c r="B59" s="145"/>
      <c r="C59" s="151"/>
      <c r="D59" s="152"/>
      <c r="E59" s="157" t="s">
        <v>165</v>
      </c>
      <c r="F59" s="157"/>
      <c r="G59" s="157"/>
      <c r="H59" s="158"/>
      <c r="I59" s="145"/>
    </row>
    <row r="60" spans="2:9" ht="13.5" thickBot="1">
      <c r="B60" s="145"/>
      <c r="C60" s="145"/>
      <c r="D60" s="145"/>
      <c r="E60" s="145"/>
      <c r="F60" s="145"/>
      <c r="G60" s="145"/>
      <c r="H60" s="145"/>
      <c r="I60" s="145"/>
    </row>
    <row r="61" spans="2:9" ht="15.75" thickBot="1">
      <c r="B61" s="145"/>
      <c r="C61" s="159" t="s">
        <v>24</v>
      </c>
      <c r="D61" s="160"/>
      <c r="E61" s="161" t="s">
        <v>166</v>
      </c>
      <c r="F61" s="161"/>
      <c r="G61" s="161"/>
      <c r="H61" s="162"/>
      <c r="I61" s="145"/>
    </row>
    <row r="62" spans="2:9">
      <c r="B62" s="145"/>
      <c r="C62" s="145"/>
      <c r="D62" s="145"/>
      <c r="E62" s="145"/>
      <c r="F62" s="145"/>
      <c r="G62" s="145"/>
      <c r="H62" s="145"/>
      <c r="I62" s="145"/>
    </row>
    <row r="63" spans="2:9">
      <c r="B63" s="1"/>
      <c r="C63" s="44" t="s">
        <v>167</v>
      </c>
      <c r="D63" s="1"/>
      <c r="E63" s="1"/>
      <c r="F63" s="1"/>
      <c r="G63" s="1"/>
      <c r="H63" s="1"/>
      <c r="I63" s="1"/>
    </row>
    <row r="64" spans="2:9" ht="13.5" thickBot="1">
      <c r="B64" s="145"/>
      <c r="C64" s="145"/>
      <c r="D64" s="145"/>
      <c r="E64" s="145"/>
      <c r="F64" s="145"/>
      <c r="G64" s="145"/>
      <c r="H64" s="145"/>
      <c r="I64" s="145"/>
    </row>
    <row r="65" spans="2:9" ht="15" customHeight="1">
      <c r="B65" s="145"/>
      <c r="C65" s="146" t="s">
        <v>24</v>
      </c>
      <c r="D65" s="147"/>
      <c r="E65" s="167" t="s">
        <v>168</v>
      </c>
      <c r="F65" s="168" t="s">
        <v>169</v>
      </c>
      <c r="G65" s="169" t="s">
        <v>170</v>
      </c>
      <c r="H65" s="170">
        <v>-1</v>
      </c>
      <c r="I65" s="145"/>
    </row>
    <row r="66" spans="2:9" ht="15.75" customHeight="1" thickBot="1">
      <c r="B66" s="145"/>
      <c r="C66" s="151"/>
      <c r="D66" s="152"/>
      <c r="E66" s="171"/>
      <c r="F66" s="154" t="s">
        <v>171</v>
      </c>
      <c r="G66" s="172"/>
      <c r="H66" s="173"/>
      <c r="I66" s="145"/>
    </row>
    <row r="67" spans="2:9">
      <c r="B67" s="145"/>
      <c r="C67" s="145"/>
      <c r="D67" s="145"/>
      <c r="E67" s="145"/>
      <c r="F67" s="145"/>
      <c r="G67" s="145"/>
      <c r="H67" s="145"/>
      <c r="I67" s="145"/>
    </row>
    <row r="68" spans="2:9" ht="16.5">
      <c r="B68" s="145"/>
      <c r="C68" s="164" t="s">
        <v>172</v>
      </c>
      <c r="D68" s="164" t="s">
        <v>173</v>
      </c>
      <c r="E68" s="164"/>
      <c r="F68" s="164"/>
      <c r="G68" s="164"/>
      <c r="H68" s="164"/>
      <c r="I68" s="145"/>
    </row>
    <row r="69" spans="2:9" ht="16.5">
      <c r="B69" s="145"/>
      <c r="C69" s="164" t="s">
        <v>171</v>
      </c>
      <c r="D69" s="164" t="s">
        <v>174</v>
      </c>
      <c r="E69" s="164"/>
      <c r="F69" s="164"/>
      <c r="G69" s="164"/>
      <c r="H69" s="164"/>
      <c r="I69" s="145"/>
    </row>
    <row r="71" spans="2:9">
      <c r="B71" s="1"/>
      <c r="C71" s="44" t="s">
        <v>175</v>
      </c>
      <c r="D71" s="1"/>
      <c r="E71" s="1"/>
      <c r="F71" s="1"/>
      <c r="G71" s="1"/>
      <c r="H71" s="1"/>
      <c r="I71" s="1"/>
    </row>
    <row r="72" spans="2:9">
      <c r="B72" s="145"/>
      <c r="C72" s="145"/>
      <c r="D72" s="145"/>
      <c r="E72" s="145"/>
      <c r="F72" s="145"/>
      <c r="G72" s="145"/>
      <c r="H72" s="145"/>
      <c r="I72" s="145"/>
    </row>
    <row r="73" spans="2:9" ht="13.5" thickBot="1">
      <c r="B73" s="145"/>
      <c r="C73" s="145" t="s">
        <v>176</v>
      </c>
      <c r="D73" s="145"/>
      <c r="E73" s="145"/>
      <c r="F73" s="145" t="s">
        <v>177</v>
      </c>
      <c r="G73" s="145"/>
      <c r="H73" s="145"/>
      <c r="I73" s="145"/>
    </row>
    <row r="74" spans="2:9" ht="15.75" thickBot="1">
      <c r="B74" s="145"/>
      <c r="C74" s="159" t="s">
        <v>176</v>
      </c>
      <c r="D74" s="160"/>
      <c r="E74" s="161"/>
      <c r="F74" s="161" t="s">
        <v>178</v>
      </c>
      <c r="G74" s="161"/>
      <c r="H74" s="162"/>
      <c r="I74" s="145"/>
    </row>
    <row r="75" spans="2:9" ht="13.5" thickBot="1">
      <c r="B75" s="145"/>
      <c r="C75" s="145"/>
      <c r="D75" s="145"/>
      <c r="E75" s="145"/>
      <c r="F75" s="145"/>
      <c r="G75" s="145"/>
      <c r="H75" s="145"/>
      <c r="I75" s="145"/>
    </row>
    <row r="76" spans="2:9" ht="15">
      <c r="B76" s="145"/>
      <c r="C76" s="146" t="s">
        <v>179</v>
      </c>
      <c r="D76" s="147"/>
      <c r="E76" s="174" t="s">
        <v>154</v>
      </c>
      <c r="F76" s="175" t="s">
        <v>180</v>
      </c>
      <c r="G76" s="29"/>
      <c r="H76" s="176"/>
      <c r="I76" s="145"/>
    </row>
    <row r="77" spans="2:9" ht="15.75" thickBot="1">
      <c r="B77" s="145"/>
      <c r="C77" s="151"/>
      <c r="D77" s="152"/>
      <c r="E77" s="177" t="s">
        <v>181</v>
      </c>
      <c r="F77" s="178"/>
      <c r="G77" s="32"/>
      <c r="H77" s="179"/>
      <c r="I77" s="145"/>
    </row>
    <row r="78" spans="2:9" ht="13.5" thickBot="1">
      <c r="B78" s="145"/>
      <c r="C78" s="145"/>
      <c r="D78" s="145"/>
      <c r="E78" s="145"/>
      <c r="F78" s="145"/>
      <c r="G78" s="145"/>
      <c r="H78" s="145"/>
      <c r="I78" s="145"/>
    </row>
    <row r="79" spans="2:9" ht="16.5">
      <c r="B79" s="145"/>
      <c r="C79" s="146" t="s">
        <v>36</v>
      </c>
      <c r="D79" s="147"/>
      <c r="E79" s="148" t="s">
        <v>182</v>
      </c>
      <c r="F79" s="148"/>
      <c r="G79" s="148"/>
      <c r="H79" s="156"/>
      <c r="I79" s="145"/>
    </row>
    <row r="80" spans="2:9" ht="17.25" thickBot="1">
      <c r="B80" s="145"/>
      <c r="C80" s="151"/>
      <c r="D80" s="152"/>
      <c r="E80" s="157" t="s">
        <v>183</v>
      </c>
      <c r="F80" s="157"/>
      <c r="G80" s="157"/>
      <c r="H80" s="158"/>
      <c r="I80" s="145"/>
    </row>
    <row r="81" spans="2:9">
      <c r="B81" s="145"/>
      <c r="C81" s="145"/>
      <c r="D81" s="145"/>
      <c r="E81" s="145"/>
      <c r="F81" s="145"/>
      <c r="G81" s="145"/>
      <c r="H81" s="145"/>
      <c r="I81" s="145"/>
    </row>
    <row r="82" spans="2:9">
      <c r="B82" s="145"/>
      <c r="C82" s="165" t="s">
        <v>184</v>
      </c>
      <c r="D82" s="145"/>
      <c r="E82" s="145"/>
      <c r="F82" s="145"/>
      <c r="G82" s="145"/>
      <c r="H82" s="145"/>
      <c r="I82" s="145"/>
    </row>
    <row r="83" spans="2:9" ht="13.5" thickBot="1">
      <c r="B83" s="145"/>
      <c r="C83" s="145"/>
      <c r="D83" s="145"/>
      <c r="E83" s="145"/>
      <c r="F83" s="145"/>
      <c r="G83" s="145"/>
      <c r="H83" s="145"/>
      <c r="I83" s="145"/>
    </row>
    <row r="84" spans="2:9" ht="16.5">
      <c r="B84" s="145"/>
      <c r="C84" s="146" t="s">
        <v>185</v>
      </c>
      <c r="D84" s="147"/>
      <c r="E84" s="148" t="s">
        <v>186</v>
      </c>
      <c r="F84" s="148"/>
      <c r="G84" s="148"/>
      <c r="H84" s="156"/>
      <c r="I84" s="145"/>
    </row>
    <row r="85" spans="2:9" ht="15.75" thickBot="1">
      <c r="B85" s="145"/>
      <c r="C85" s="151"/>
      <c r="D85" s="152"/>
      <c r="E85" s="157" t="s">
        <v>187</v>
      </c>
      <c r="F85" s="157"/>
      <c r="G85" s="157"/>
      <c r="H85" s="158"/>
      <c r="I85" s="145"/>
    </row>
    <row r="86" spans="2:9" ht="13.5" thickBot="1">
      <c r="B86" s="145"/>
      <c r="C86" s="145"/>
      <c r="D86" s="145"/>
      <c r="E86" s="145"/>
      <c r="F86" s="145"/>
      <c r="G86" s="145"/>
      <c r="H86" s="145"/>
      <c r="I86" s="145"/>
    </row>
    <row r="87" spans="2:9" ht="16.5">
      <c r="B87" s="145"/>
      <c r="C87" s="146" t="s">
        <v>188</v>
      </c>
      <c r="D87" s="147"/>
      <c r="E87" s="148" t="s">
        <v>189</v>
      </c>
      <c r="F87" s="148"/>
      <c r="G87" s="148"/>
      <c r="H87" s="156"/>
      <c r="I87" s="145"/>
    </row>
    <row r="88" spans="2:9" ht="17.25" thickBot="1">
      <c r="B88" s="145"/>
      <c r="C88" s="151"/>
      <c r="D88" s="152"/>
      <c r="E88" s="157" t="s">
        <v>190</v>
      </c>
      <c r="F88" s="157"/>
      <c r="G88" s="157"/>
      <c r="H88" s="158"/>
      <c r="I88" s="145"/>
    </row>
    <row r="89" spans="2:9" ht="13.5" thickBot="1">
      <c r="B89" s="145"/>
      <c r="C89" s="145"/>
      <c r="D89" s="145"/>
      <c r="E89" s="145"/>
      <c r="F89" s="145"/>
      <c r="G89" s="145"/>
      <c r="H89" s="145"/>
      <c r="I89" s="145"/>
    </row>
    <row r="90" spans="2:9" ht="16.5">
      <c r="B90" s="145"/>
      <c r="C90" s="146" t="s">
        <v>191</v>
      </c>
      <c r="D90" s="147"/>
      <c r="E90" s="148" t="s">
        <v>192</v>
      </c>
      <c r="F90" s="148"/>
      <c r="G90" s="148"/>
      <c r="H90" s="156"/>
      <c r="I90" s="145"/>
    </row>
    <row r="91" spans="2:9" ht="17.25" thickBot="1">
      <c r="B91" s="145"/>
      <c r="C91" s="151"/>
      <c r="D91" s="152"/>
      <c r="E91" s="157" t="s">
        <v>157</v>
      </c>
      <c r="F91" s="157"/>
      <c r="G91" s="157"/>
      <c r="H91" s="158"/>
      <c r="I91" s="145"/>
    </row>
    <row r="92" spans="2:9">
      <c r="B92" s="145"/>
      <c r="C92" s="145"/>
      <c r="D92" s="145"/>
      <c r="E92" s="145"/>
      <c r="F92" s="145"/>
      <c r="G92" s="145"/>
      <c r="H92" s="145"/>
      <c r="I92" s="145"/>
    </row>
  </sheetData>
  <mergeCells count="43">
    <mergeCell ref="C90:D91"/>
    <mergeCell ref="E90:H90"/>
    <mergeCell ref="E91:H91"/>
    <mergeCell ref="C84:D85"/>
    <mergeCell ref="E84:H84"/>
    <mergeCell ref="E85:H85"/>
    <mergeCell ref="C87:D88"/>
    <mergeCell ref="E87:H87"/>
    <mergeCell ref="E88:H88"/>
    <mergeCell ref="C74:D74"/>
    <mergeCell ref="C76:D77"/>
    <mergeCell ref="F76:F77"/>
    <mergeCell ref="C79:D80"/>
    <mergeCell ref="E79:H79"/>
    <mergeCell ref="E80:H80"/>
    <mergeCell ref="C56:D56"/>
    <mergeCell ref="C58:D59"/>
    <mergeCell ref="E58:H58"/>
    <mergeCell ref="E59:H59"/>
    <mergeCell ref="C61:D61"/>
    <mergeCell ref="C65:D66"/>
    <mergeCell ref="E65:E66"/>
    <mergeCell ref="G65:G66"/>
    <mergeCell ref="H65:H66"/>
    <mergeCell ref="C45:D46"/>
    <mergeCell ref="E45:H45"/>
    <mergeCell ref="E46:H46"/>
    <mergeCell ref="C51:D52"/>
    <mergeCell ref="E51:H51"/>
    <mergeCell ref="E52:H52"/>
    <mergeCell ref="C28:D28"/>
    <mergeCell ref="C33:D33"/>
    <mergeCell ref="C34:D34"/>
    <mergeCell ref="C35:D35"/>
    <mergeCell ref="C40:D41"/>
    <mergeCell ref="E40:H40"/>
    <mergeCell ref="E41:H41"/>
    <mergeCell ref="C19:D20"/>
    <mergeCell ref="E19:F19"/>
    <mergeCell ref="E20:F20"/>
    <mergeCell ref="C24:D25"/>
    <mergeCell ref="E24:H24"/>
    <mergeCell ref="E25:H25"/>
  </mergeCells>
  <pageMargins left="0.75" right="0.75" top="1" bottom="1" header="0" footer="0"/>
  <pageSetup orientation="portrait" horizontalDpi="200" verticalDpi="20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VIII</vt:lpstr>
      <vt:lpstr>VIIIf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2010-06-22T00:02:15Z</dcterms:created>
  <dcterms:modified xsi:type="dcterms:W3CDTF">2010-06-22T00:03:39Z</dcterms:modified>
</cp:coreProperties>
</file>