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III" sheetId="1" r:id="rId1"/>
    <sheet name="IIIf" sheetId="2" r:id="rId2"/>
  </sheets>
  <calcPr calcId="124519"/>
</workbook>
</file>

<file path=xl/calcChain.xml><?xml version="1.0" encoding="utf-8"?>
<calcChain xmlns="http://schemas.openxmlformats.org/spreadsheetml/2006/main">
  <c r="D210" i="1"/>
  <c r="H184"/>
  <c r="H146"/>
  <c r="H145"/>
  <c r="H137"/>
  <c r="F137"/>
  <c r="H122"/>
  <c r="F122"/>
  <c r="H101"/>
  <c r="E101"/>
  <c r="H99"/>
  <c r="H98"/>
  <c r="E98"/>
  <c r="H97"/>
  <c r="E97"/>
  <c r="E80"/>
  <c r="D80"/>
  <c r="E79"/>
  <c r="E74"/>
  <c r="E72"/>
  <c r="E68"/>
  <c r="D68"/>
  <c r="E89" s="1"/>
  <c r="D58"/>
  <c r="D51"/>
  <c r="D46"/>
  <c r="D38"/>
  <c r="D27"/>
  <c r="D40" l="1"/>
  <c r="E27" s="1"/>
  <c r="D52"/>
  <c r="E86"/>
  <c r="E71"/>
  <c r="E73"/>
  <c r="D75"/>
  <c r="E78"/>
  <c r="E83"/>
  <c r="D81" l="1"/>
  <c r="E75"/>
  <c r="E52"/>
  <c r="D59"/>
  <c r="E40"/>
  <c r="E37"/>
  <c r="E35"/>
  <c r="E33"/>
  <c r="E31"/>
  <c r="E26"/>
  <c r="E24"/>
  <c r="E36"/>
  <c r="E34"/>
  <c r="E32"/>
  <c r="E30"/>
  <c r="E25"/>
  <c r="E23"/>
  <c r="E38"/>
  <c r="D84" l="1"/>
  <c r="E81"/>
  <c r="E56"/>
  <c r="E50"/>
  <c r="E45"/>
  <c r="E43"/>
  <c r="E59"/>
  <c r="E58"/>
  <c r="E57"/>
  <c r="E55"/>
  <c r="E49"/>
  <c r="E44"/>
  <c r="E42"/>
  <c r="E46"/>
  <c r="E51"/>
  <c r="D87" l="1"/>
  <c r="E84"/>
  <c r="D90" l="1"/>
  <c r="E90" s="1"/>
  <c r="E87"/>
</calcChain>
</file>

<file path=xl/sharedStrings.xml><?xml version="1.0" encoding="utf-8"?>
<sst xmlns="http://schemas.openxmlformats.org/spreadsheetml/2006/main" count="343" uniqueCount="186">
  <si>
    <t>Ixu S.A.</t>
  </si>
  <si>
    <t>I- Con la informacion del Balance a la izquierda, haz los siguientes analisis:</t>
  </si>
  <si>
    <t>Balance General</t>
  </si>
  <si>
    <t>Al 31 de Diciembre de 2006</t>
  </si>
  <si>
    <t>%</t>
  </si>
  <si>
    <t>Activo</t>
  </si>
  <si>
    <t>Caja</t>
  </si>
  <si>
    <t>Clientes</t>
  </si>
  <si>
    <t>Cuentas por Cobrar</t>
  </si>
  <si>
    <t>Inventarios</t>
  </si>
  <si>
    <t>T. Activo Corriente</t>
  </si>
  <si>
    <t>Activos Fijos</t>
  </si>
  <si>
    <t>Terrenos</t>
  </si>
  <si>
    <t>Edificios</t>
  </si>
  <si>
    <t>composición de los activos</t>
  </si>
  <si>
    <t>Muebles de Oficina</t>
  </si>
  <si>
    <t>Equipos de Oficina</t>
  </si>
  <si>
    <t>Equipos de Computación</t>
  </si>
  <si>
    <t>Vehículos</t>
  </si>
  <si>
    <t>Maquinarias</t>
  </si>
  <si>
    <t>Deprec. Acumulada</t>
  </si>
  <si>
    <t>T.Activo Fijo Neto</t>
  </si>
  <si>
    <t>Total Activos</t>
  </si>
  <si>
    <t>Pasivo</t>
  </si>
  <si>
    <t>Proveedores</t>
  </si>
  <si>
    <t>Gastos Acumulados</t>
  </si>
  <si>
    <t>composición de los pasivos</t>
  </si>
  <si>
    <t>Impuestos por Pagar</t>
  </si>
  <si>
    <t>Deuda de Corto Plazo</t>
  </si>
  <si>
    <t>T. Pasivo Corto Plazo</t>
  </si>
  <si>
    <t>Pasivo Largo Plazo</t>
  </si>
  <si>
    <t>Préstamos Bancarios</t>
  </si>
  <si>
    <t>Hipotecas por Pagar</t>
  </si>
  <si>
    <t>T. Pasivo Largo Plazo</t>
  </si>
  <si>
    <t>Total Pasivo</t>
  </si>
  <si>
    <t>Financiamiento de los activos:</t>
  </si>
  <si>
    <t>Patrimonio</t>
  </si>
  <si>
    <t>Capital Social</t>
  </si>
  <si>
    <t>Reservas</t>
  </si>
  <si>
    <t>composición del patrimonio</t>
  </si>
  <si>
    <t>"Utilidad del Ejercicio"</t>
  </si>
  <si>
    <t>Total Patrimonio</t>
  </si>
  <si>
    <t>Total Pas. + Patr.</t>
  </si>
  <si>
    <t>2- Con la informacion del Estado de Resultados a la izquierda, haz los siguientes analisis:</t>
  </si>
  <si>
    <t>Estado de Resultados</t>
  </si>
  <si>
    <t>por el periodo terminado al 31 de diciembre de 2006</t>
  </si>
  <si>
    <t>ventas brutas</t>
  </si>
  <si>
    <t>descuentos en ventas</t>
  </si>
  <si>
    <t>devoluciones en ventas</t>
  </si>
  <si>
    <t>Ventas Netas</t>
  </si>
  <si>
    <t>El Beneficio Bruto</t>
  </si>
  <si>
    <t>Costo de Ventas</t>
  </si>
  <si>
    <t>Inventario Inicial</t>
  </si>
  <si>
    <t>Compras</t>
  </si>
  <si>
    <t>Inventario Final</t>
  </si>
  <si>
    <t>costo de mercaderías vendidas (*)</t>
  </si>
  <si>
    <t>Beneficio Bruto</t>
  </si>
  <si>
    <t>El EBITDA</t>
  </si>
  <si>
    <t>Gastos</t>
  </si>
  <si>
    <t xml:space="preserve">gastos de administración </t>
  </si>
  <si>
    <t>gastos de ventas</t>
  </si>
  <si>
    <t>El EBIT</t>
  </si>
  <si>
    <t xml:space="preserve">Total gastos de Explotación </t>
  </si>
  <si>
    <t>EBITDA</t>
  </si>
  <si>
    <t>depreciación</t>
  </si>
  <si>
    <t>Gastos financieros</t>
  </si>
  <si>
    <t>EBIT</t>
  </si>
  <si>
    <t>EBT</t>
  </si>
  <si>
    <t>Utilidad Neta</t>
  </si>
  <si>
    <t>Impuestos (40%)</t>
  </si>
  <si>
    <t>Beneficio Neto</t>
  </si>
  <si>
    <t>Balance Financiero</t>
  </si>
  <si>
    <t>Pasivos+ Patrimonio</t>
  </si>
  <si>
    <t>NOF</t>
  </si>
  <si>
    <t>DCP</t>
  </si>
  <si>
    <t>Activo Fijo Neto</t>
  </si>
  <si>
    <t>DLP</t>
  </si>
  <si>
    <t>T. Pasivo + Patr.</t>
  </si>
  <si>
    <t>Los ratios</t>
  </si>
  <si>
    <t>3- Con la informacion del Balance y el Estado de Resultados, y basandose en las formulas dadas a la derecha:
1- Calcula los ratios 
2- Analise los resultados</t>
  </si>
  <si>
    <t>1- Ratios de Operacion o Actividad</t>
  </si>
  <si>
    <t>Calculo</t>
  </si>
  <si>
    <t>Analiss</t>
  </si>
  <si>
    <t>Ixu</t>
  </si>
  <si>
    <t>Rotación de clientes=</t>
  </si>
  <si>
    <t>veces al año</t>
  </si>
  <si>
    <t>Rotación de proveedores=</t>
  </si>
  <si>
    <t>Rotacion de inventario=</t>
  </si>
  <si>
    <t>Rotación de inventario=</t>
  </si>
  <si>
    <t>optimo si 
Rotacion clientes &gt; Rotacion de proveedores</t>
  </si>
  <si>
    <t>Rotación de proveedores</t>
  </si>
  <si>
    <t>indique si es &gt; o &lt;</t>
  </si>
  <si>
    <t>Rotación de clientes</t>
  </si>
  <si>
    <t>Dias promedio de cobro=</t>
  </si>
  <si>
    <t>dias</t>
  </si>
  <si>
    <t>Rotacion de clientes</t>
  </si>
  <si>
    <t>Politicas de cobros:</t>
  </si>
  <si>
    <t>Promedio de la industria:</t>
  </si>
  <si>
    <t>Dias promedio de pago=</t>
  </si>
  <si>
    <t>Rotacion de proveedores</t>
  </si>
  <si>
    <t>Politica de pago:</t>
  </si>
  <si>
    <t>Dias promedio de inventario=</t>
  </si>
  <si>
    <t>Rotacion de inventario</t>
  </si>
  <si>
    <t>Politica de inventario:</t>
  </si>
  <si>
    <t>optimo si 
Dias promedio de pago &gt; Dias promedio de cobro</t>
  </si>
  <si>
    <t>Dias promedio de pago</t>
  </si>
  <si>
    <t>Dias promedio de cobro</t>
  </si>
  <si>
    <t>optimo si 
Rotacion de inventario &lt; Politicas de inventario</t>
  </si>
  <si>
    <t>Rotación de inventario</t>
  </si>
  <si>
    <t>Politicas de inventario</t>
  </si>
  <si>
    <t>Ciclo de Conversion del Efectivo=</t>
  </si>
  <si>
    <t xml:space="preserve">   Dias de cobros 
+ Dias de Inventarios
-  Dias de Pagos</t>
  </si>
  <si>
    <t>Politica general de Ixu=</t>
  </si>
  <si>
    <t>Rotacion de los activos=</t>
  </si>
  <si>
    <t>Ventas netas</t>
  </si>
  <si>
    <t>NOF + AFN</t>
  </si>
  <si>
    <t>Optimo si Rotacion de los activos &gt; 1</t>
  </si>
  <si>
    <t>2- Ratios de Rentabilidad</t>
  </si>
  <si>
    <t>Margen de Rentabilidad Bruta=</t>
  </si>
  <si>
    <t>optimo si Margen de Rentabilidad Bruta &gt; Promedio de la industria</t>
  </si>
  <si>
    <t>Margen de Rentabilidad Neta=</t>
  </si>
  <si>
    <r>
      <t>.</t>
    </r>
    <r>
      <rPr>
        <b/>
        <sz val="10"/>
        <rFont val="Arial"/>
        <family val="2"/>
      </rPr>
      <t xml:space="preserve">=ROS
</t>
    </r>
    <r>
      <rPr>
        <b/>
        <i/>
        <sz val="10"/>
        <rFont val="Arial"/>
        <family val="2"/>
      </rPr>
      <t>(Return On Sales)</t>
    </r>
  </si>
  <si>
    <t>optimo si Margen de Rentabilidad Neta &lt; Promedio de la industria</t>
  </si>
  <si>
    <t>Rendimiento de los Activos=</t>
  </si>
  <si>
    <r>
      <t>.</t>
    </r>
    <r>
      <rPr>
        <b/>
        <sz val="10"/>
        <rFont val="Arial"/>
        <family val="2"/>
      </rPr>
      <t xml:space="preserve">=ROA </t>
    </r>
    <r>
      <rPr>
        <b/>
        <i/>
        <sz val="10"/>
        <rFont val="Arial"/>
        <family val="2"/>
      </rPr>
      <t>(Return on Assets)
 =</t>
    </r>
    <r>
      <rPr>
        <b/>
        <sz val="10"/>
        <rFont val="Arial"/>
        <family val="2"/>
      </rPr>
      <t>BEP (</t>
    </r>
    <r>
      <rPr>
        <b/>
        <i/>
        <sz val="10"/>
        <rFont val="Arial"/>
        <family val="2"/>
      </rPr>
      <t>Basic Earnings Production)</t>
    </r>
  </si>
  <si>
    <t>Rendimiento del Lider:</t>
  </si>
  <si>
    <t>optimo si Rendimiento de los Activos &gt; Promedio de las Industria</t>
  </si>
  <si>
    <t>Rendimiento de los Recursos Propios=</t>
  </si>
  <si>
    <r>
      <t>.</t>
    </r>
    <r>
      <rPr>
        <b/>
        <sz val="10"/>
        <rFont val="Arial"/>
        <family val="2"/>
      </rPr>
      <t xml:space="preserve">=ROE
</t>
    </r>
    <r>
      <rPr>
        <b/>
        <i/>
        <sz val="10"/>
        <rFont val="Arial"/>
        <family val="2"/>
      </rPr>
      <t>(Return On Equity)</t>
    </r>
  </si>
  <si>
    <t>Patrimonio (E)</t>
  </si>
  <si>
    <t>optimo si Rendimiento de los (E) &gt; Promedio de las Industria</t>
  </si>
  <si>
    <t>3- Ratios de Endeudamiento</t>
  </si>
  <si>
    <t>Endeudamiento sobre el Patrimonio=
(D/E)</t>
  </si>
  <si>
    <t>DCP + DLP</t>
  </si>
  <si>
    <t>Endeudamiento sobre el Patrimonio=</t>
  </si>
  <si>
    <t>E</t>
  </si>
  <si>
    <t>optimo si Endeudamiento sobre Patrimonio &lt; Promedio de las Industria</t>
  </si>
  <si>
    <t>Indice de Endeudamiento=</t>
  </si>
  <si>
    <t xml:space="preserve"> = 1 + (D/E)</t>
  </si>
  <si>
    <t xml:space="preserve"> = (NOF + AFN) / E</t>
  </si>
  <si>
    <t>Composicion del financiamiento de las NOF=</t>
  </si>
  <si>
    <t>DCP/NOF</t>
  </si>
  <si>
    <t>DCP/NOF=</t>
  </si>
  <si>
    <t>FM/NOF</t>
  </si>
  <si>
    <t>FM/NOF=</t>
  </si>
  <si>
    <t>Endeudamiento sobre los Activos=
(D/A)</t>
  </si>
  <si>
    <t>Endeudamiento sobre los Activos=</t>
  </si>
  <si>
    <t>Evaluacion Integral del Negocio: La Identidad Dupont</t>
  </si>
  <si>
    <t>ROE=</t>
  </si>
  <si>
    <t>Rentabilidad  x  Operacion  x  Endeudamiento</t>
  </si>
  <si>
    <r>
      <t>Beneficio Neto</t>
    </r>
    <r>
      <rPr>
        <b/>
        <sz val="10"/>
        <rFont val="Arial"/>
        <family val="2"/>
      </rPr>
      <t xml:space="preserve">  x  </t>
    </r>
    <r>
      <rPr>
        <b/>
        <u/>
        <sz val="10"/>
        <rFont val="Arial"/>
        <family val="2"/>
      </rPr>
      <t>Ventas Netas</t>
    </r>
    <r>
      <rPr>
        <b/>
        <sz val="10"/>
        <rFont val="Arial"/>
        <family val="2"/>
      </rPr>
      <t xml:space="preserve">  x  </t>
    </r>
    <r>
      <rPr>
        <b/>
        <u/>
        <sz val="10"/>
        <rFont val="Arial"/>
        <family val="2"/>
      </rPr>
      <t>NOF + AFN</t>
    </r>
  </si>
  <si>
    <t xml:space="preserve">      Ventas Netas        NOF + AFN                E</t>
  </si>
  <si>
    <t>Promedio de la Industria=</t>
  </si>
  <si>
    <r>
      <t xml:space="preserve"> = </t>
    </r>
    <r>
      <rPr>
        <b/>
        <u/>
        <sz val="10"/>
        <rFont val="Arial"/>
        <family val="2"/>
      </rPr>
      <t>Beneficio Neto</t>
    </r>
  </si>
  <si>
    <t xml:space="preserve">   Patrimonio (E)</t>
  </si>
  <si>
    <t>Es bueno o malo estar endeudado?</t>
  </si>
  <si>
    <t>Inversion</t>
  </si>
  <si>
    <t>Activos</t>
  </si>
  <si>
    <t>Precio de venta</t>
  </si>
  <si>
    <t>Costo de venta</t>
  </si>
  <si>
    <t>Completa el cuadro y analisa la deuda</t>
  </si>
  <si>
    <t>a) Sin deuda</t>
  </si>
  <si>
    <t>Cocadas 1</t>
  </si>
  <si>
    <t>Base</t>
  </si>
  <si>
    <t>Res op.+20%</t>
  </si>
  <si>
    <t>Res op.-20%</t>
  </si>
  <si>
    <t>Inversion en insumos y alquiler</t>
  </si>
  <si>
    <t>con recursos propios</t>
  </si>
  <si>
    <t>Ventas</t>
  </si>
  <si>
    <t>Costos de Merc. Vendidas</t>
  </si>
  <si>
    <t>Beneficio neto</t>
  </si>
  <si>
    <t>ROE</t>
  </si>
  <si>
    <t>ROA</t>
  </si>
  <si>
    <t>b) Con deuda</t>
  </si>
  <si>
    <t>Cocadas 1 con 50% deuda</t>
  </si>
  <si>
    <t>con deuda al 9%</t>
  </si>
  <si>
    <t>BAI</t>
  </si>
  <si>
    <t>Interes 9%</t>
  </si>
  <si>
    <t>ROA=BAI/AN</t>
  </si>
  <si>
    <t>c) si aumentamos la inversion a $ 200 o $ 300</t>
  </si>
  <si>
    <t>Proyecto</t>
  </si>
  <si>
    <t>Realidad</t>
  </si>
  <si>
    <t>Cocadas 2</t>
  </si>
  <si>
    <t>Cocadas 3</t>
  </si>
  <si>
    <t>Cobertura de intereses (BAI/Int)</t>
  </si>
  <si>
    <t>Solvencia (RP/Recursos de terceros)</t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</si>
</sst>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sz val="10"/>
      <color indexed="4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i/>
      <sz val="11"/>
      <name val="Arial Black"/>
      <family val="2"/>
    </font>
    <font>
      <sz val="1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0" xfId="0" applyFill="1"/>
    <xf numFmtId="0" fontId="3" fillId="2" borderId="0" xfId="0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0" fontId="4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4" fontId="1" fillId="4" borderId="1" xfId="2" applyFont="1" applyFill="1" applyBorder="1"/>
    <xf numFmtId="0" fontId="0" fillId="4" borderId="3" xfId="0" applyFill="1" applyBorder="1"/>
    <xf numFmtId="164" fontId="1" fillId="4" borderId="3" xfId="2" applyFont="1" applyFill="1" applyBorder="1"/>
    <xf numFmtId="10" fontId="1" fillId="4" borderId="3" xfId="3" applyNumberFormat="1" applyFont="1" applyFill="1" applyBorder="1"/>
    <xf numFmtId="0" fontId="2" fillId="4" borderId="3" xfId="0" applyFont="1" applyFill="1" applyBorder="1"/>
    <xf numFmtId="164" fontId="2" fillId="4" borderId="3" xfId="2" applyFont="1" applyFill="1" applyBorder="1"/>
    <xf numFmtId="10" fontId="2" fillId="4" borderId="3" xfId="3" applyNumberFormat="1" applyFont="1" applyFill="1" applyBorder="1"/>
    <xf numFmtId="0" fontId="5" fillId="4" borderId="3" xfId="0" applyFont="1" applyFill="1" applyBorder="1"/>
    <xf numFmtId="0" fontId="6" fillId="4" borderId="4" xfId="0" applyFont="1" applyFill="1" applyBorder="1"/>
    <xf numFmtId="0" fontId="7" fillId="4" borderId="5" xfId="0" applyFont="1" applyFill="1" applyBorder="1"/>
    <xf numFmtId="0" fontId="7" fillId="3" borderId="0" xfId="0" applyFont="1" applyFill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164" fontId="1" fillId="4" borderId="8" xfId="2" applyFont="1" applyFill="1" applyBorder="1"/>
    <xf numFmtId="0" fontId="4" fillId="4" borderId="1" xfId="0" applyFont="1" applyFill="1" applyBorder="1"/>
    <xf numFmtId="10" fontId="4" fillId="4" borderId="1" xfId="3" applyNumberFormat="1" applyFont="1" applyFill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/>
    <xf numFmtId="164" fontId="5" fillId="4" borderId="3" xfId="2" applyFont="1" applyFill="1" applyBorder="1"/>
    <xf numFmtId="10" fontId="5" fillId="4" borderId="3" xfId="3" applyNumberFormat="1" applyFont="1" applyFill="1" applyBorder="1"/>
    <xf numFmtId="0" fontId="2" fillId="4" borderId="8" xfId="0" applyFont="1" applyFill="1" applyBorder="1"/>
    <xf numFmtId="164" fontId="2" fillId="4" borderId="8" xfId="2" applyFont="1" applyFill="1" applyBorder="1"/>
    <xf numFmtId="10" fontId="2" fillId="4" borderId="8" xfId="3" applyNumberFormat="1" applyFont="1" applyFill="1" applyBorder="1"/>
    <xf numFmtId="10" fontId="1" fillId="4" borderId="1" xfId="3" applyNumberFormat="1" applyFont="1" applyFill="1" applyBorder="1"/>
    <xf numFmtId="0" fontId="2" fillId="2" borderId="0" xfId="0" applyFont="1" applyFill="1" applyBorder="1" applyAlignment="1">
      <alignment horizontal="center"/>
    </xf>
    <xf numFmtId="0" fontId="0" fillId="4" borderId="0" xfId="0" applyFill="1" applyBorder="1"/>
    <xf numFmtId="164" fontId="1" fillId="4" borderId="0" xfId="2" applyFont="1" applyFill="1" applyBorder="1"/>
    <xf numFmtId="10" fontId="1" fillId="4" borderId="0" xfId="3" applyNumberFormat="1" applyFont="1" applyFill="1" applyBorder="1"/>
    <xf numFmtId="0" fontId="2" fillId="4" borderId="13" xfId="0" applyFont="1" applyFill="1" applyBorder="1"/>
    <xf numFmtId="164" fontId="2" fillId="4" borderId="13" xfId="2" applyFont="1" applyFill="1" applyBorder="1"/>
    <xf numFmtId="10" fontId="2" fillId="4" borderId="13" xfId="3" applyNumberFormat="1" applyFont="1" applyFill="1" applyBorder="1"/>
    <xf numFmtId="0" fontId="2" fillId="4" borderId="0" xfId="0" applyFont="1" applyFill="1" applyBorder="1"/>
    <xf numFmtId="164" fontId="2" fillId="4" borderId="0" xfId="2" applyFont="1" applyFill="1" applyBorder="1"/>
    <xf numFmtId="10" fontId="2" fillId="4" borderId="0" xfId="3" applyNumberFormat="1" applyFont="1" applyFill="1" applyBorder="1"/>
    <xf numFmtId="0" fontId="7" fillId="4" borderId="4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5" fillId="4" borderId="0" xfId="0" applyFont="1" applyFill="1" applyBorder="1"/>
    <xf numFmtId="164" fontId="5" fillId="4" borderId="0" xfId="2" applyFont="1" applyFill="1" applyBorder="1"/>
    <xf numFmtId="10" fontId="5" fillId="4" borderId="0" xfId="3" applyNumberFormat="1" applyFont="1" applyFill="1" applyBorder="1"/>
    <xf numFmtId="0" fontId="7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8" fillId="4" borderId="0" xfId="0" applyFont="1" applyFill="1" applyBorder="1"/>
    <xf numFmtId="164" fontId="8" fillId="4" borderId="0" xfId="2" applyFont="1" applyFill="1" applyBorder="1"/>
    <xf numFmtId="10" fontId="8" fillId="4" borderId="0" xfId="3" applyNumberFormat="1" applyFont="1" applyFill="1" applyBorder="1"/>
    <xf numFmtId="0" fontId="7" fillId="4" borderId="10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4" fillId="4" borderId="0" xfId="0" applyFont="1" applyFill="1"/>
    <xf numFmtId="164" fontId="1" fillId="4" borderId="0" xfId="2" applyFont="1" applyFill="1"/>
    <xf numFmtId="10" fontId="4" fillId="4" borderId="0" xfId="3" applyNumberFormat="1" applyFont="1" applyFill="1"/>
    <xf numFmtId="0" fontId="0" fillId="4" borderId="0" xfId="0" applyFill="1"/>
    <xf numFmtId="164" fontId="1" fillId="4" borderId="14" xfId="2" applyFont="1" applyFill="1" applyBorder="1"/>
    <xf numFmtId="10" fontId="1" fillId="4" borderId="0" xfId="3" applyNumberFormat="1" applyFont="1" applyFill="1"/>
    <xf numFmtId="164" fontId="1" fillId="4" borderId="15" xfId="2" applyFont="1" applyFill="1" applyBorder="1"/>
    <xf numFmtId="164" fontId="1" fillId="4" borderId="16" xfId="2" applyFont="1" applyFill="1" applyBorder="1"/>
    <xf numFmtId="164" fontId="0" fillId="3" borderId="0" xfId="0" applyNumberFormat="1" applyFill="1"/>
    <xf numFmtId="0" fontId="2" fillId="4" borderId="0" xfId="0" applyFont="1" applyFill="1"/>
    <xf numFmtId="164" fontId="2" fillId="4" borderId="0" xfId="2" applyFont="1" applyFill="1"/>
    <xf numFmtId="10" fontId="2" fillId="4" borderId="0" xfId="3" applyNumberFormat="1" applyFont="1" applyFill="1"/>
    <xf numFmtId="0" fontId="3" fillId="2" borderId="0" xfId="0" applyFont="1" applyFill="1" applyAlignment="1">
      <alignment horizontal="center" wrapText="1"/>
    </xf>
    <xf numFmtId="0" fontId="0" fillId="2" borderId="0" xfId="0" applyFill="1"/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right" wrapText="1"/>
    </xf>
    <xf numFmtId="0" fontId="3" fillId="4" borderId="17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165" fontId="1" fillId="4" borderId="13" xfId="1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0" fillId="4" borderId="10" xfId="0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5" fontId="1" fillId="4" borderId="23" xfId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65" fontId="1" fillId="4" borderId="24" xfId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2" fontId="0" fillId="4" borderId="13" xfId="0" applyNumberFormat="1" applyFill="1" applyBorder="1"/>
    <xf numFmtId="0" fontId="7" fillId="4" borderId="0" xfId="0" applyFont="1" applyFill="1"/>
    <xf numFmtId="2" fontId="7" fillId="4" borderId="0" xfId="0" applyNumberFormat="1" applyFont="1" applyFill="1"/>
    <xf numFmtId="2" fontId="0" fillId="4" borderId="0" xfId="0" applyNumberFormat="1" applyFill="1"/>
    <xf numFmtId="0" fontId="0" fillId="4" borderId="0" xfId="0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wrapText="1"/>
    </xf>
    <xf numFmtId="165" fontId="1" fillId="4" borderId="25" xfId="1" applyFont="1" applyFill="1" applyBorder="1"/>
    <xf numFmtId="10" fontId="1" fillId="4" borderId="25" xfId="3" applyNumberFormat="1" applyFont="1" applyFill="1" applyBorder="1"/>
    <xf numFmtId="10" fontId="0" fillId="4" borderId="0" xfId="0" applyNumberFormat="1" applyFill="1" applyBorder="1"/>
    <xf numFmtId="0" fontId="11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10" fontId="0" fillId="4" borderId="0" xfId="0" applyNumberFormat="1" applyFill="1"/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165" fontId="1" fillId="4" borderId="13" xfId="1" applyNumberFormat="1" applyFont="1" applyFill="1" applyBorder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165" fontId="1" fillId="4" borderId="0" xfId="1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9" fontId="1" fillId="3" borderId="0" xfId="3" applyFont="1" applyFill="1"/>
    <xf numFmtId="0" fontId="9" fillId="2" borderId="0" xfId="0" applyFont="1" applyFill="1" applyAlignment="1">
      <alignment horizontal="left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1" fillId="4" borderId="13" xfId="3" applyNumberFormat="1" applyFont="1" applyFill="1" applyBorder="1"/>
    <xf numFmtId="0" fontId="2" fillId="4" borderId="1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13" fillId="4" borderId="0" xfId="0" applyFont="1" applyFill="1"/>
    <xf numFmtId="0" fontId="2" fillId="4" borderId="26" xfId="0" applyFont="1" applyFill="1" applyBorder="1" applyAlignment="1">
      <alignment horizontal="center"/>
    </xf>
    <xf numFmtId="164" fontId="0" fillId="4" borderId="0" xfId="0" applyNumberFormat="1" applyFill="1"/>
    <xf numFmtId="0" fontId="8" fillId="2" borderId="0" xfId="0" applyFont="1" applyFill="1"/>
    <xf numFmtId="0" fontId="8" fillId="3" borderId="0" xfId="0" applyFont="1" applyFill="1"/>
    <xf numFmtId="0" fontId="4" fillId="2" borderId="0" xfId="0" applyFont="1" applyFill="1"/>
    <xf numFmtId="0" fontId="2" fillId="4" borderId="27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left"/>
    </xf>
    <xf numFmtId="0" fontId="0" fillId="4" borderId="30" xfId="0" applyFill="1" applyBorder="1"/>
    <xf numFmtId="164" fontId="2" fillId="4" borderId="27" xfId="2" applyFont="1" applyFill="1" applyBorder="1" applyAlignment="1">
      <alignment horizontal="center"/>
    </xf>
    <xf numFmtId="164" fontId="2" fillId="4" borderId="31" xfId="2" applyFont="1" applyFill="1" applyBorder="1" applyAlignment="1">
      <alignment horizontal="center"/>
    </xf>
    <xf numFmtId="0" fontId="2" fillId="4" borderId="30" xfId="0" applyFont="1" applyFill="1" applyBorder="1"/>
    <xf numFmtId="164" fontId="1" fillId="4" borderId="30" xfId="2" applyFont="1" applyFill="1" applyBorder="1"/>
    <xf numFmtId="164" fontId="1" fillId="4" borderId="29" xfId="2" applyFont="1" applyFill="1" applyBorder="1"/>
    <xf numFmtId="0" fontId="0" fillId="4" borderId="27" xfId="0" applyFill="1" applyBorder="1"/>
    <xf numFmtId="164" fontId="1" fillId="4" borderId="31" xfId="2" applyFont="1" applyFill="1" applyBorder="1"/>
    <xf numFmtId="164" fontId="1" fillId="4" borderId="32" xfId="2" applyFont="1" applyFill="1" applyBorder="1"/>
    <xf numFmtId="0" fontId="5" fillId="4" borderId="30" xfId="0" applyFont="1" applyFill="1" applyBorder="1"/>
    <xf numFmtId="164" fontId="1" fillId="4" borderId="27" xfId="2" applyFont="1" applyFill="1" applyBorder="1"/>
    <xf numFmtId="9" fontId="1" fillId="4" borderId="33" xfId="3" applyFont="1" applyFill="1" applyBorder="1"/>
    <xf numFmtId="164" fontId="1" fillId="4" borderId="33" xfId="2" applyFont="1" applyFill="1" applyBorder="1"/>
    <xf numFmtId="9" fontId="1" fillId="4" borderId="27" xfId="3" applyFont="1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27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164" fontId="2" fillId="4" borderId="29" xfId="2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164" fontId="1" fillId="4" borderId="28" xfId="2" applyFont="1" applyFill="1" applyBorder="1"/>
    <xf numFmtId="9" fontId="1" fillId="4" borderId="28" xfId="3" applyFont="1" applyFill="1" applyBorder="1"/>
    <xf numFmtId="9" fontId="1" fillId="4" borderId="28" xfId="2" applyNumberFormat="1" applyFont="1" applyFill="1" applyBorder="1"/>
    <xf numFmtId="166" fontId="1" fillId="4" borderId="27" xfId="1" applyNumberFormat="1" applyFont="1" applyFill="1" applyBorder="1"/>
    <xf numFmtId="165" fontId="1" fillId="4" borderId="33" xfId="1" applyNumberFormat="1" applyFont="1" applyFill="1" applyBorder="1"/>
    <xf numFmtId="166" fontId="1" fillId="4" borderId="28" xfId="1" applyNumberFormat="1" applyFont="1" applyFill="1" applyBorder="1"/>
    <xf numFmtId="167" fontId="1" fillId="4" borderId="33" xfId="1" applyNumberFormat="1" applyFont="1" applyFill="1" applyBorder="1"/>
    <xf numFmtId="0" fontId="3" fillId="5" borderId="0" xfId="0" applyFont="1" applyFill="1" applyAlignment="1">
      <alignment horizontal="center" wrapText="1"/>
    </xf>
    <xf numFmtId="0" fontId="0" fillId="5" borderId="0" xfId="0" applyFill="1"/>
    <xf numFmtId="0" fontId="3" fillId="5" borderId="0" xfId="0" applyFont="1" applyFill="1" applyAlignment="1">
      <alignment horizontal="center" wrapText="1"/>
    </xf>
    <xf numFmtId="0" fontId="0" fillId="6" borderId="0" xfId="0" applyFill="1"/>
    <xf numFmtId="0" fontId="14" fillId="6" borderId="0" xfId="0" applyFont="1" applyFill="1" applyAlignment="1">
      <alignment horizontal="left" wrapText="1"/>
    </xf>
    <xf numFmtId="0" fontId="15" fillId="6" borderId="0" xfId="0" applyFont="1" applyFill="1"/>
    <xf numFmtId="0" fontId="9" fillId="6" borderId="0" xfId="0" applyFont="1" applyFill="1" applyAlignment="1">
      <alignment horizontal="left" wrapText="1"/>
    </xf>
  </cellXfs>
  <cellStyles count="4">
    <cellStyle name="Millares" xfId="1" builtinId="3"/>
    <cellStyle name="Moneda" xfId="2" builtinId="4"/>
    <cellStyle name="Normal" xfId="0" builtinId="0"/>
    <cellStyle name="Porcentual" xfId="3" builtinId="5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51</xdr:row>
      <xdr:rowOff>149679</xdr:rowOff>
    </xdr:from>
    <xdr:to>
      <xdr:col>6</xdr:col>
      <xdr:colOff>13606</xdr:colOff>
      <xdr:row>57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172324" y="8531679"/>
          <a:ext cx="2394857" cy="898071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68035</xdr:colOff>
      <xdr:row>51</xdr:row>
      <xdr:rowOff>112939</xdr:rowOff>
    </xdr:from>
    <xdr:to>
      <xdr:col>5</xdr:col>
      <xdr:colOff>2394856</xdr:colOff>
      <xdr:row>51</xdr:row>
      <xdr:rowOff>158658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7221310" y="8494939"/>
          <a:ext cx="2326821" cy="45719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30</xdr:row>
      <xdr:rowOff>142875</xdr:rowOff>
    </xdr:from>
    <xdr:to>
      <xdr:col>6</xdr:col>
      <xdr:colOff>0</xdr:colOff>
      <xdr:row>37</xdr:row>
      <xdr:rowOff>38100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153275" y="5057775"/>
          <a:ext cx="2400300" cy="1047750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26</xdr:row>
      <xdr:rowOff>95250</xdr:rowOff>
    </xdr:from>
    <xdr:to>
      <xdr:col>6</xdr:col>
      <xdr:colOff>9525</xdr:colOff>
      <xdr:row>30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 flipV="1">
          <a:off x="7181850" y="4352925"/>
          <a:ext cx="2381250" cy="704850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44</xdr:row>
      <xdr:rowOff>19050</xdr:rowOff>
    </xdr:from>
    <xdr:to>
      <xdr:col>6</xdr:col>
      <xdr:colOff>0</xdr:colOff>
      <xdr:row>45</xdr:row>
      <xdr:rowOff>76200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7172325" y="7239000"/>
          <a:ext cx="2381250" cy="228600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43</xdr:row>
      <xdr:rowOff>152400</xdr:rowOff>
    </xdr:from>
    <xdr:to>
      <xdr:col>6</xdr:col>
      <xdr:colOff>19050</xdr:colOff>
      <xdr:row>50</xdr:row>
      <xdr:rowOff>76200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7162800" y="7210425"/>
          <a:ext cx="2409825" cy="1076325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1543050</xdr:colOff>
      <xdr:row>42</xdr:row>
      <xdr:rowOff>68036</xdr:rowOff>
    </xdr:from>
    <xdr:to>
      <xdr:col>6</xdr:col>
      <xdr:colOff>54429</xdr:colOff>
      <xdr:row>44</xdr:row>
      <xdr:rowOff>95250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7143750" y="6954611"/>
          <a:ext cx="2464254" cy="360589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1543049</xdr:colOff>
      <xdr:row>55</xdr:row>
      <xdr:rowOff>49530</xdr:rowOff>
    </xdr:from>
    <xdr:to>
      <xdr:col>5</xdr:col>
      <xdr:colOff>2367642</xdr:colOff>
      <xdr:row>55</xdr:row>
      <xdr:rowOff>95249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7143749" y="9107805"/>
          <a:ext cx="2377168" cy="45719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1543050</xdr:colOff>
      <xdr:row>68</xdr:row>
      <xdr:rowOff>114300</xdr:rowOff>
    </xdr:from>
    <xdr:to>
      <xdr:col>6</xdr:col>
      <xdr:colOff>0</xdr:colOff>
      <xdr:row>74</xdr:row>
      <xdr:rowOff>57150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7143750" y="11372850"/>
          <a:ext cx="2409825" cy="942975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1551213</xdr:colOff>
      <xdr:row>74</xdr:row>
      <xdr:rowOff>95250</xdr:rowOff>
    </xdr:from>
    <xdr:to>
      <xdr:col>5</xdr:col>
      <xdr:colOff>2394856</xdr:colOff>
      <xdr:row>80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7151913" y="12353925"/>
          <a:ext cx="2396218" cy="990600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74</xdr:row>
      <xdr:rowOff>68036</xdr:rowOff>
    </xdr:from>
    <xdr:to>
      <xdr:col>6</xdr:col>
      <xdr:colOff>27215</xdr:colOff>
      <xdr:row>79</xdr:row>
      <xdr:rowOff>104775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>
          <a:off x="7153275" y="12326711"/>
          <a:ext cx="2427515" cy="874939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82</xdr:row>
      <xdr:rowOff>123825</xdr:rowOff>
    </xdr:from>
    <xdr:to>
      <xdr:col>6</xdr:col>
      <xdr:colOff>0</xdr:colOff>
      <xdr:row>85</xdr:row>
      <xdr:rowOff>47625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7181850" y="13735050"/>
          <a:ext cx="2371725" cy="428625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79</xdr:row>
      <xdr:rowOff>66675</xdr:rowOff>
    </xdr:from>
    <xdr:to>
      <xdr:col>6</xdr:col>
      <xdr:colOff>0</xdr:colOff>
      <xdr:row>83</xdr:row>
      <xdr:rowOff>47625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7172325" y="13163550"/>
          <a:ext cx="2381250" cy="666750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87</xdr:row>
      <xdr:rowOff>76200</xdr:rowOff>
    </xdr:from>
    <xdr:to>
      <xdr:col>6</xdr:col>
      <xdr:colOff>0</xdr:colOff>
      <xdr:row>89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7181850" y="14535150"/>
          <a:ext cx="2371725" cy="361950"/>
        </a:xfrm>
        <a:prstGeom prst="line">
          <a:avLst/>
        </a:prstGeom>
        <a:noFill/>
        <a:ln w="2857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363310</xdr:colOff>
      <xdr:row>195</xdr:row>
      <xdr:rowOff>112260</xdr:rowOff>
    </xdr:from>
    <xdr:to>
      <xdr:col>9</xdr:col>
      <xdr:colOff>460608</xdr:colOff>
      <xdr:row>197</xdr:row>
      <xdr:rowOff>156822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12326710" y="33697410"/>
          <a:ext cx="1106948" cy="37793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C" sz="1000" b="1" i="1" strike="noStrike">
              <a:solidFill>
                <a:srgbClr val="000000"/>
              </a:solidFill>
              <a:latin typeface="Arial"/>
              <a:cs typeface="Arial"/>
            </a:rPr>
            <a:t>El mas Importante</a:t>
          </a:r>
        </a:p>
      </xdr:txBody>
    </xdr:sp>
    <xdr:clientData/>
  </xdr:twoCellAnchor>
  <xdr:twoCellAnchor>
    <xdr:from>
      <xdr:col>8</xdr:col>
      <xdr:colOff>190500</xdr:colOff>
      <xdr:row>194</xdr:row>
      <xdr:rowOff>123825</xdr:rowOff>
    </xdr:from>
    <xdr:to>
      <xdr:col>8</xdr:col>
      <xdr:colOff>342900</xdr:colOff>
      <xdr:row>197</xdr:row>
      <xdr:rowOff>57150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 flipH="1" flipV="1">
          <a:off x="12153900" y="33528000"/>
          <a:ext cx="152400" cy="447675"/>
        </a:xfrm>
        <a:prstGeom prst="line">
          <a:avLst/>
        </a:prstGeom>
        <a:noFill/>
        <a:ln w="19050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203</xdr:row>
      <xdr:rowOff>28575</xdr:rowOff>
    </xdr:from>
    <xdr:to>
      <xdr:col>3</xdr:col>
      <xdr:colOff>1019175</xdr:colOff>
      <xdr:row>203</xdr:row>
      <xdr:rowOff>133350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4229100" y="34956750"/>
          <a:ext cx="790575" cy="104775"/>
        </a:xfrm>
        <a:prstGeom prst="line">
          <a:avLst/>
        </a:prstGeom>
        <a:noFill/>
        <a:ln w="2857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3</xdr:col>
      <xdr:colOff>1323975</xdr:colOff>
      <xdr:row>202</xdr:row>
      <xdr:rowOff>38100</xdr:rowOff>
    </xdr:from>
    <xdr:to>
      <xdr:col>4</xdr:col>
      <xdr:colOff>504825</xdr:colOff>
      <xdr:row>203</xdr:row>
      <xdr:rowOff>9525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5324475" y="34804350"/>
          <a:ext cx="781050" cy="133350"/>
        </a:xfrm>
        <a:prstGeom prst="line">
          <a:avLst/>
        </a:prstGeom>
        <a:noFill/>
        <a:ln w="2857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3</xdr:col>
      <xdr:colOff>1371600</xdr:colOff>
      <xdr:row>203</xdr:row>
      <xdr:rowOff>38100</xdr:rowOff>
    </xdr:from>
    <xdr:to>
      <xdr:col>4</xdr:col>
      <xdr:colOff>523875</xdr:colOff>
      <xdr:row>204</xdr:row>
      <xdr:rowOff>28575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5372100" y="34966275"/>
          <a:ext cx="752475" cy="161925"/>
        </a:xfrm>
        <a:prstGeom prst="line">
          <a:avLst/>
        </a:prstGeom>
        <a:noFill/>
        <a:ln w="2857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202</xdr:row>
      <xdr:rowOff>0</xdr:rowOff>
    </xdr:from>
    <xdr:to>
      <xdr:col>4</xdr:col>
      <xdr:colOff>1409700</xdr:colOff>
      <xdr:row>203</xdr:row>
      <xdr:rowOff>19050</xdr:rowOff>
    </xdr:to>
    <xdr:sp macro="" textlink="">
      <xdr:nvSpPr>
        <xdr:cNvPr id="21" name="Line 21"/>
        <xdr:cNvSpPr>
          <a:spLocks noChangeShapeType="1"/>
        </xdr:cNvSpPr>
      </xdr:nvSpPr>
      <xdr:spPr bwMode="auto">
        <a:xfrm>
          <a:off x="6257925" y="34766250"/>
          <a:ext cx="752475" cy="180975"/>
        </a:xfrm>
        <a:prstGeom prst="line">
          <a:avLst/>
        </a:prstGeom>
        <a:noFill/>
        <a:ln w="2857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8</xdr:col>
      <xdr:colOff>885825</xdr:colOff>
      <xdr:row>108</xdr:row>
      <xdr:rowOff>0</xdr:rowOff>
    </xdr:from>
    <xdr:to>
      <xdr:col>8</xdr:col>
      <xdr:colOff>962025</xdr:colOff>
      <xdr:row>119</xdr:row>
      <xdr:rowOff>161925</xdr:rowOff>
    </xdr:to>
    <xdr:sp macro="" textlink="">
      <xdr:nvSpPr>
        <xdr:cNvPr id="22" name="Line 22"/>
        <xdr:cNvSpPr>
          <a:spLocks noChangeShapeType="1"/>
        </xdr:cNvSpPr>
      </xdr:nvSpPr>
      <xdr:spPr bwMode="auto">
        <a:xfrm>
          <a:off x="12849225" y="18078450"/>
          <a:ext cx="76200" cy="207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542925</xdr:colOff>
      <xdr:row>107</xdr:row>
      <xdr:rowOff>180975</xdr:rowOff>
    </xdr:from>
    <xdr:to>
      <xdr:col>7</xdr:col>
      <xdr:colOff>542925</xdr:colOff>
      <xdr:row>109</xdr:row>
      <xdr:rowOff>133350</xdr:rowOff>
    </xdr:to>
    <xdr:sp macro="" textlink="">
      <xdr:nvSpPr>
        <xdr:cNvPr id="23" name="Line 23"/>
        <xdr:cNvSpPr>
          <a:spLocks noChangeShapeType="1"/>
        </xdr:cNvSpPr>
      </xdr:nvSpPr>
      <xdr:spPr bwMode="auto">
        <a:xfrm>
          <a:off x="11439525" y="180689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180975</xdr:colOff>
      <xdr:row>1</xdr:row>
      <xdr:rowOff>57150</xdr:rowOff>
    </xdr:from>
    <xdr:to>
      <xdr:col>5</xdr:col>
      <xdr:colOff>1118507</xdr:colOff>
      <xdr:row>15</xdr:row>
      <xdr:rowOff>0</xdr:rowOff>
    </xdr:to>
    <xdr:pic>
      <xdr:nvPicPr>
        <xdr:cNvPr id="24" name="Picture 61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975" y="219075"/>
          <a:ext cx="7328807" cy="2209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84</xdr:row>
      <xdr:rowOff>28575</xdr:rowOff>
    </xdr:from>
    <xdr:to>
      <xdr:col>5</xdr:col>
      <xdr:colOff>1343025</xdr:colOff>
      <xdr:row>86</xdr:row>
      <xdr:rowOff>66675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6724650" y="15049500"/>
          <a:ext cx="981075" cy="361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C" sz="1000" b="1" i="1" strike="noStrike">
              <a:solidFill>
                <a:srgbClr val="000000"/>
              </a:solidFill>
              <a:latin typeface="Arial"/>
              <a:cs typeface="Arial"/>
            </a:rPr>
            <a:t>El mas Importante</a:t>
          </a:r>
        </a:p>
      </xdr:txBody>
    </xdr:sp>
    <xdr:clientData/>
  </xdr:twoCellAnchor>
  <xdr:twoCellAnchor>
    <xdr:from>
      <xdr:col>5</xdr:col>
      <xdr:colOff>190500</xdr:colOff>
      <xdr:row>83</xdr:row>
      <xdr:rowOff>28575</xdr:rowOff>
    </xdr:from>
    <xdr:to>
      <xdr:col>5</xdr:col>
      <xdr:colOff>342900</xdr:colOff>
      <xdr:row>85</xdr:row>
      <xdr:rowOff>133350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 flipH="1" flipV="1">
          <a:off x="6553200" y="14887575"/>
          <a:ext cx="15240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219075</xdr:colOff>
      <xdr:row>117</xdr:row>
      <xdr:rowOff>28575</xdr:rowOff>
    </xdr:from>
    <xdr:to>
      <xdr:col>4</xdr:col>
      <xdr:colOff>1009650</xdr:colOff>
      <xdr:row>117</xdr:row>
      <xdr:rowOff>142875</xdr:rowOff>
    </xdr:to>
    <xdr:sp macro="" textlink="">
      <xdr:nvSpPr>
        <xdr:cNvPr id="4" name="Line 17"/>
        <xdr:cNvSpPr>
          <a:spLocks noChangeShapeType="1"/>
        </xdr:cNvSpPr>
      </xdr:nvSpPr>
      <xdr:spPr bwMode="auto">
        <a:xfrm>
          <a:off x="4981575" y="20602575"/>
          <a:ext cx="790575" cy="114300"/>
        </a:xfrm>
        <a:prstGeom prst="line">
          <a:avLst/>
        </a:prstGeom>
        <a:noFill/>
        <a:ln w="2857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1295400</xdr:colOff>
      <xdr:row>116</xdr:row>
      <xdr:rowOff>0</xdr:rowOff>
    </xdr:from>
    <xdr:to>
      <xdr:col>5</xdr:col>
      <xdr:colOff>476250</xdr:colOff>
      <xdr:row>116</xdr:row>
      <xdr:rowOff>123825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>
          <a:off x="6057900" y="20412075"/>
          <a:ext cx="781050" cy="123825"/>
        </a:xfrm>
        <a:prstGeom prst="line">
          <a:avLst/>
        </a:prstGeom>
        <a:noFill/>
        <a:ln w="2857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116</xdr:row>
      <xdr:rowOff>142875</xdr:rowOff>
    </xdr:from>
    <xdr:to>
      <xdr:col>5</xdr:col>
      <xdr:colOff>428625</xdr:colOff>
      <xdr:row>117</xdr:row>
      <xdr:rowOff>142875</xdr:rowOff>
    </xdr:to>
    <xdr:sp macro="" textlink="">
      <xdr:nvSpPr>
        <xdr:cNvPr id="6" name="Line 19"/>
        <xdr:cNvSpPr>
          <a:spLocks noChangeShapeType="1"/>
        </xdr:cNvSpPr>
      </xdr:nvSpPr>
      <xdr:spPr bwMode="auto">
        <a:xfrm>
          <a:off x="6038850" y="20554950"/>
          <a:ext cx="752475" cy="161925"/>
        </a:xfrm>
        <a:prstGeom prst="line">
          <a:avLst/>
        </a:prstGeom>
        <a:noFill/>
        <a:ln w="2857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666750</xdr:colOff>
      <xdr:row>116</xdr:row>
      <xdr:rowOff>9525</xdr:rowOff>
    </xdr:from>
    <xdr:to>
      <xdr:col>5</xdr:col>
      <xdr:colOff>1419225</xdr:colOff>
      <xdr:row>117</xdr:row>
      <xdr:rowOff>9525</xdr:rowOff>
    </xdr:to>
    <xdr:sp macro="" textlink="">
      <xdr:nvSpPr>
        <xdr:cNvPr id="7" name="Line 20"/>
        <xdr:cNvSpPr>
          <a:spLocks noChangeShapeType="1"/>
        </xdr:cNvSpPr>
      </xdr:nvSpPr>
      <xdr:spPr bwMode="auto">
        <a:xfrm>
          <a:off x="7029450" y="20421600"/>
          <a:ext cx="752475" cy="161925"/>
        </a:xfrm>
        <a:prstGeom prst="line">
          <a:avLst/>
        </a:prstGeom>
        <a:noFill/>
        <a:ln w="28575">
          <a:solidFill>
            <a:srgbClr val="8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76200</xdr:colOff>
      <xdr:row>1</xdr:row>
      <xdr:rowOff>152400</xdr:rowOff>
    </xdr:from>
    <xdr:to>
      <xdr:col>6</xdr:col>
      <xdr:colOff>1019175</xdr:colOff>
      <xdr:row>13</xdr:row>
      <xdr:rowOff>76200</xdr:rowOff>
    </xdr:to>
    <xdr:pic>
      <xdr:nvPicPr>
        <xdr:cNvPr id="8" name="Picture 18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0" y="342900"/>
          <a:ext cx="7334250" cy="2209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C18:L261"/>
  <sheetViews>
    <sheetView zoomScale="70" zoomScaleNormal="80" workbookViewId="0"/>
  </sheetViews>
  <sheetFormatPr baseColWidth="10" defaultColWidth="11.42578125" defaultRowHeight="12.75"/>
  <cols>
    <col min="1" max="2" width="11.42578125" style="2"/>
    <col min="3" max="3" width="37.140625" style="2" customWidth="1"/>
    <col min="4" max="4" width="24" style="2" bestFit="1" customWidth="1"/>
    <col min="5" max="5" width="23.28515625" style="2" customWidth="1"/>
    <col min="6" max="6" width="36" style="2" bestFit="1" customWidth="1"/>
    <col min="7" max="7" width="20.140625" style="2" customWidth="1"/>
    <col min="8" max="8" width="16" style="2" customWidth="1"/>
    <col min="9" max="9" width="15.140625" style="2" customWidth="1"/>
    <col min="10" max="10" width="17.85546875" style="2" customWidth="1"/>
    <col min="11" max="16384" width="11.42578125" style="2"/>
  </cols>
  <sheetData>
    <row r="18" spans="3:12" ht="16.5" customHeight="1">
      <c r="C18" s="1" t="s">
        <v>0</v>
      </c>
      <c r="D18" s="1"/>
      <c r="E18" s="1"/>
      <c r="G18" s="3" t="s">
        <v>1</v>
      </c>
      <c r="H18" s="3"/>
      <c r="I18" s="3"/>
      <c r="J18" s="3"/>
      <c r="K18" s="4"/>
      <c r="L18" s="4"/>
    </row>
    <row r="19" spans="3:12" ht="12.75" customHeight="1">
      <c r="C19" s="1" t="s">
        <v>2</v>
      </c>
      <c r="D19" s="1"/>
      <c r="E19" s="1"/>
      <c r="G19" s="3"/>
      <c r="H19" s="3"/>
      <c r="I19" s="3"/>
      <c r="J19" s="3"/>
      <c r="K19" s="4"/>
      <c r="L19" s="4"/>
    </row>
    <row r="20" spans="3:12">
      <c r="C20" s="1" t="s">
        <v>3</v>
      </c>
      <c r="D20" s="1"/>
      <c r="E20" s="1"/>
    </row>
    <row r="21" spans="3:12">
      <c r="C21" s="5"/>
      <c r="D21" s="6">
        <v>2006</v>
      </c>
      <c r="E21" s="6" t="s">
        <v>4</v>
      </c>
    </row>
    <row r="22" spans="3:12">
      <c r="C22" s="5" t="s">
        <v>5</v>
      </c>
      <c r="D22" s="7"/>
      <c r="E22" s="7"/>
    </row>
    <row r="23" spans="3:12">
      <c r="C23" s="8" t="s">
        <v>6</v>
      </c>
      <c r="D23" s="9">
        <v>53.72</v>
      </c>
      <c r="E23" s="10">
        <f>D23/$D$40</f>
        <v>5.0004607647205022E-3</v>
      </c>
    </row>
    <row r="24" spans="3:12">
      <c r="C24" s="8" t="s">
        <v>7</v>
      </c>
      <c r="D24" s="9">
        <v>1208.5899999999999</v>
      </c>
      <c r="E24" s="10">
        <f t="shared" ref="E24:E40" si="0">D24/$D$40</f>
        <v>0.11250012799020014</v>
      </c>
    </row>
    <row r="25" spans="3:12">
      <c r="C25" s="8" t="s">
        <v>8</v>
      </c>
      <c r="D25" s="9">
        <v>805.73</v>
      </c>
      <c r="E25" s="10">
        <f t="shared" si="0"/>
        <v>7.5000395606073161E-2</v>
      </c>
    </row>
    <row r="26" spans="3:12">
      <c r="C26" s="8" t="s">
        <v>9</v>
      </c>
      <c r="D26" s="9">
        <v>3303.47</v>
      </c>
      <c r="E26" s="10">
        <f t="shared" si="0"/>
        <v>0.30749948105791575</v>
      </c>
    </row>
    <row r="27" spans="3:12">
      <c r="C27" s="11" t="s">
        <v>10</v>
      </c>
      <c r="D27" s="12">
        <f>SUM(D23:D26)</f>
        <v>5371.51</v>
      </c>
      <c r="E27" s="13">
        <f t="shared" si="0"/>
        <v>0.50000046541890963</v>
      </c>
    </row>
    <row r="28" spans="3:12">
      <c r="C28" s="11"/>
      <c r="D28" s="12"/>
      <c r="E28" s="10"/>
    </row>
    <row r="29" spans="3:12">
      <c r="C29" s="11" t="s">
        <v>11</v>
      </c>
      <c r="D29" s="9"/>
      <c r="E29" s="10"/>
    </row>
    <row r="30" spans="3:12" ht="13.5" thickBot="1">
      <c r="C30" s="8" t="s">
        <v>12</v>
      </c>
      <c r="D30" s="9">
        <v>1500</v>
      </c>
      <c r="E30" s="10">
        <f t="shared" si="0"/>
        <v>0.13962567287938854</v>
      </c>
    </row>
    <row r="31" spans="3:12" ht="13.5" thickBot="1">
      <c r="C31" s="14" t="s">
        <v>13</v>
      </c>
      <c r="D31" s="9">
        <v>1200</v>
      </c>
      <c r="E31" s="10">
        <f t="shared" si="0"/>
        <v>0.11170053830351084</v>
      </c>
      <c r="G31" s="15" t="s">
        <v>14</v>
      </c>
      <c r="H31" s="16"/>
      <c r="I31" s="17"/>
      <c r="J31" s="17"/>
    </row>
    <row r="32" spans="3:12">
      <c r="C32" s="8" t="s">
        <v>15</v>
      </c>
      <c r="D32" s="9">
        <v>302</v>
      </c>
      <c r="E32" s="10">
        <f t="shared" si="0"/>
        <v>2.8111302139716896E-2</v>
      </c>
      <c r="G32" s="18"/>
      <c r="H32" s="19"/>
      <c r="I32" s="17"/>
      <c r="J32" s="17"/>
    </row>
    <row r="33" spans="3:10" ht="13.5" thickBot="1">
      <c r="C33" s="8" t="s">
        <v>16</v>
      </c>
      <c r="D33" s="9">
        <v>320.08999999999997</v>
      </c>
      <c r="E33" s="10">
        <f t="shared" si="0"/>
        <v>2.9795187754642318E-2</v>
      </c>
      <c r="G33" s="20"/>
      <c r="H33" s="21"/>
      <c r="I33" s="17"/>
      <c r="J33" s="17"/>
    </row>
    <row r="34" spans="3:10">
      <c r="C34" s="8" t="s">
        <v>17</v>
      </c>
      <c r="D34" s="9">
        <v>360</v>
      </c>
      <c r="E34" s="10">
        <f t="shared" si="0"/>
        <v>3.351016149105325E-2</v>
      </c>
      <c r="G34" s="17"/>
      <c r="H34" s="17"/>
      <c r="I34" s="17"/>
      <c r="J34" s="17"/>
    </row>
    <row r="35" spans="3:10">
      <c r="C35" s="8" t="s">
        <v>18</v>
      </c>
      <c r="D35" s="9">
        <v>610</v>
      </c>
      <c r="E35" s="10">
        <f t="shared" si="0"/>
        <v>5.6781106970951345E-2</v>
      </c>
      <c r="G35" s="17"/>
      <c r="H35" s="17"/>
      <c r="I35" s="17"/>
      <c r="J35" s="17"/>
    </row>
    <row r="36" spans="3:10">
      <c r="C36" s="8" t="s">
        <v>19</v>
      </c>
      <c r="D36" s="9">
        <v>2100</v>
      </c>
      <c r="E36" s="10">
        <f t="shared" si="0"/>
        <v>0.19547594203114396</v>
      </c>
      <c r="G36" s="17"/>
      <c r="H36" s="17"/>
      <c r="I36" s="17"/>
      <c r="J36" s="17"/>
    </row>
    <row r="37" spans="3:10">
      <c r="C37" s="8" t="s">
        <v>20</v>
      </c>
      <c r="D37" s="9">
        <v>-1020.59</v>
      </c>
      <c r="E37" s="10">
        <f t="shared" si="0"/>
        <v>-9.5000376989316779E-2</v>
      </c>
      <c r="G37" s="17"/>
      <c r="H37" s="17"/>
      <c r="I37" s="17"/>
      <c r="J37" s="17"/>
    </row>
    <row r="38" spans="3:10">
      <c r="C38" s="11" t="s">
        <v>21</v>
      </c>
      <c r="D38" s="12">
        <f>SUM(D30:D37)</f>
        <v>5371.5</v>
      </c>
      <c r="E38" s="13">
        <f t="shared" si="0"/>
        <v>0.49999953458109037</v>
      </c>
      <c r="G38" s="17"/>
      <c r="H38" s="17"/>
      <c r="I38" s="17"/>
      <c r="J38" s="17"/>
    </row>
    <row r="39" spans="3:10">
      <c r="C39" s="8"/>
      <c r="D39" s="9"/>
      <c r="E39" s="10"/>
      <c r="G39" s="17"/>
      <c r="H39" s="17"/>
      <c r="I39" s="17"/>
      <c r="J39" s="17"/>
    </row>
    <row r="40" spans="3:10">
      <c r="C40" s="11" t="s">
        <v>22</v>
      </c>
      <c r="D40" s="22">
        <f>D27+D38</f>
        <v>10743.01</v>
      </c>
      <c r="E40" s="13">
        <f t="shared" si="0"/>
        <v>1</v>
      </c>
      <c r="G40" s="17"/>
      <c r="H40" s="17"/>
      <c r="I40" s="17"/>
      <c r="J40" s="17"/>
    </row>
    <row r="41" spans="3:10">
      <c r="C41" s="23" t="s">
        <v>23</v>
      </c>
      <c r="D41" s="23"/>
      <c r="E41" s="24"/>
      <c r="G41" s="17"/>
      <c r="H41" s="17"/>
      <c r="I41" s="17"/>
      <c r="J41" s="17"/>
    </row>
    <row r="42" spans="3:10" ht="13.5" thickBot="1">
      <c r="C42" s="8" t="s">
        <v>24</v>
      </c>
      <c r="D42" s="9">
        <v>322.29000000000002</v>
      </c>
      <c r="E42" s="10">
        <f>D42/$D$59</f>
        <v>2.9999972074865426E-2</v>
      </c>
      <c r="G42" s="17"/>
      <c r="H42" s="17"/>
      <c r="I42" s="17"/>
      <c r="J42" s="17"/>
    </row>
    <row r="43" spans="3:10" ht="13.5" thickBot="1">
      <c r="C43" s="8" t="s">
        <v>25</v>
      </c>
      <c r="D43" s="9">
        <v>590.87</v>
      </c>
      <c r="E43" s="10">
        <f t="shared" ref="E43:E59" si="1">D43/$D$59</f>
        <v>5.5000414222829544E-2</v>
      </c>
      <c r="G43" s="15" t="s">
        <v>26</v>
      </c>
      <c r="H43" s="25"/>
      <c r="I43" s="16"/>
      <c r="J43" s="17"/>
    </row>
    <row r="44" spans="3:10">
      <c r="C44" s="8" t="s">
        <v>27</v>
      </c>
      <c r="D44" s="9">
        <v>752.01</v>
      </c>
      <c r="E44" s="10">
        <f t="shared" si="1"/>
        <v>6.9999934841352654E-2</v>
      </c>
      <c r="G44" s="18"/>
      <c r="H44" s="26"/>
      <c r="I44" s="19"/>
      <c r="J44" s="17"/>
    </row>
    <row r="45" spans="3:10" ht="13.5" thickBot="1">
      <c r="C45" s="8" t="s">
        <v>28</v>
      </c>
      <c r="D45" s="9">
        <v>214.86</v>
      </c>
      <c r="E45" s="10">
        <f t="shared" si="1"/>
        <v>1.9999981383243617E-2</v>
      </c>
      <c r="G45" s="27"/>
      <c r="H45" s="28"/>
      <c r="I45" s="29"/>
      <c r="J45" s="17"/>
    </row>
    <row r="46" spans="3:10" ht="13.5" thickBot="1">
      <c r="C46" s="11" t="s">
        <v>29</v>
      </c>
      <c r="D46" s="12">
        <f>SUM(D42:D45)</f>
        <v>1880.0300000000002</v>
      </c>
      <c r="E46" s="13">
        <f t="shared" si="1"/>
        <v>0.17500030252229126</v>
      </c>
      <c r="G46" s="20"/>
      <c r="H46" s="30"/>
      <c r="I46" s="21"/>
      <c r="J46" s="31"/>
    </row>
    <row r="47" spans="3:10">
      <c r="C47" s="8"/>
      <c r="D47" s="9"/>
      <c r="E47" s="10"/>
      <c r="G47" s="17"/>
      <c r="H47" s="17"/>
      <c r="I47" s="17"/>
      <c r="J47" s="17"/>
    </row>
    <row r="48" spans="3:10">
      <c r="C48" s="11" t="s">
        <v>30</v>
      </c>
      <c r="D48" s="9"/>
      <c r="E48" s="10"/>
      <c r="G48" s="17"/>
      <c r="H48" s="17"/>
      <c r="I48" s="17"/>
      <c r="J48" s="17"/>
    </row>
    <row r="49" spans="3:10">
      <c r="C49" s="8" t="s">
        <v>31</v>
      </c>
      <c r="D49" s="9">
        <v>2050.11</v>
      </c>
      <c r="E49" s="10">
        <f t="shared" si="1"/>
        <v>0.19083199215117552</v>
      </c>
      <c r="G49" s="17"/>
      <c r="H49" s="17"/>
      <c r="I49" s="17"/>
      <c r="J49" s="17"/>
    </row>
    <row r="50" spans="3:10">
      <c r="C50" s="14" t="s">
        <v>32</v>
      </c>
      <c r="D50" s="32">
        <v>2000</v>
      </c>
      <c r="E50" s="33">
        <f t="shared" si="1"/>
        <v>0.18616756383918473</v>
      </c>
      <c r="G50" s="17"/>
      <c r="H50" s="17"/>
      <c r="I50" s="17"/>
      <c r="J50" s="17"/>
    </row>
    <row r="51" spans="3:10" ht="13.5" thickBot="1">
      <c r="C51" s="11" t="s">
        <v>33</v>
      </c>
      <c r="D51" s="12">
        <f>SUM(D49:D50)</f>
        <v>4050.11</v>
      </c>
      <c r="E51" s="13">
        <f t="shared" si="1"/>
        <v>0.37699955599036022</v>
      </c>
      <c r="G51" s="17"/>
      <c r="H51" s="17"/>
      <c r="I51" s="17"/>
      <c r="J51" s="17"/>
    </row>
    <row r="52" spans="3:10" ht="13.5" thickBot="1">
      <c r="C52" s="11" t="s">
        <v>34</v>
      </c>
      <c r="D52" s="12">
        <f>D51+D46</f>
        <v>5930.14</v>
      </c>
      <c r="E52" s="13">
        <f t="shared" si="1"/>
        <v>0.55199985851265154</v>
      </c>
      <c r="G52" s="15" t="s">
        <v>35</v>
      </c>
      <c r="H52" s="16"/>
      <c r="I52" s="17"/>
      <c r="J52" s="17"/>
    </row>
    <row r="53" spans="3:10">
      <c r="C53" s="34"/>
      <c r="D53" s="35"/>
      <c r="E53" s="36"/>
      <c r="G53" s="18"/>
      <c r="H53" s="19"/>
      <c r="I53" s="17"/>
      <c r="J53" s="17"/>
    </row>
    <row r="54" spans="3:10" ht="13.5" thickBot="1">
      <c r="C54" s="23" t="s">
        <v>36</v>
      </c>
      <c r="D54" s="7"/>
      <c r="E54" s="37"/>
      <c r="G54" s="20"/>
      <c r="H54" s="21"/>
      <c r="I54" s="17"/>
      <c r="J54" s="17"/>
    </row>
    <row r="55" spans="3:10" ht="13.5" thickBot="1">
      <c r="C55" s="8" t="s">
        <v>37</v>
      </c>
      <c r="D55" s="9">
        <v>698.3</v>
      </c>
      <c r="E55" s="10">
        <f t="shared" si="1"/>
        <v>6.5000404914451346E-2</v>
      </c>
      <c r="G55" s="17"/>
      <c r="H55" s="17"/>
      <c r="I55" s="17"/>
      <c r="J55" s="17"/>
    </row>
    <row r="56" spans="3:10" ht="13.5" thickBot="1">
      <c r="C56" s="8" t="s">
        <v>38</v>
      </c>
      <c r="D56" s="9">
        <v>3483.42</v>
      </c>
      <c r="E56" s="10">
        <f t="shared" si="1"/>
        <v>0.32424990761434647</v>
      </c>
      <c r="G56" s="15" t="s">
        <v>39</v>
      </c>
      <c r="H56" s="16"/>
      <c r="I56" s="17"/>
      <c r="J56" s="17"/>
    </row>
    <row r="57" spans="3:10">
      <c r="C57" s="8" t="s">
        <v>40</v>
      </c>
      <c r="D57" s="9">
        <v>631.15</v>
      </c>
      <c r="E57" s="10">
        <f t="shared" si="1"/>
        <v>5.8749828958550722E-2</v>
      </c>
      <c r="G57" s="18"/>
      <c r="H57" s="19"/>
      <c r="I57" s="17"/>
      <c r="J57" s="17"/>
    </row>
    <row r="58" spans="3:10" ht="13.5" thickBot="1">
      <c r="C58" s="11" t="s">
        <v>41</v>
      </c>
      <c r="D58" s="12">
        <f>SUM(D55:D57)</f>
        <v>4812.87</v>
      </c>
      <c r="E58" s="13">
        <f t="shared" si="1"/>
        <v>0.44800014148734851</v>
      </c>
      <c r="G58" s="20"/>
      <c r="H58" s="21"/>
      <c r="I58" s="17"/>
      <c r="J58" s="17"/>
    </row>
    <row r="59" spans="3:10">
      <c r="C59" s="34" t="s">
        <v>42</v>
      </c>
      <c r="D59" s="35">
        <f>D58+D52</f>
        <v>10743.01</v>
      </c>
      <c r="E59" s="36">
        <f t="shared" si="1"/>
        <v>1</v>
      </c>
    </row>
    <row r="62" spans="3:10" ht="17.25" customHeight="1">
      <c r="C62" s="1" t="s">
        <v>0</v>
      </c>
      <c r="D62" s="1"/>
      <c r="E62" s="1"/>
      <c r="G62" s="3" t="s">
        <v>43</v>
      </c>
      <c r="H62" s="3"/>
      <c r="I62" s="3"/>
      <c r="J62" s="3"/>
    </row>
    <row r="63" spans="3:10">
      <c r="C63" s="1" t="s">
        <v>44</v>
      </c>
      <c r="D63" s="1"/>
      <c r="E63" s="1"/>
      <c r="G63" s="3"/>
      <c r="H63" s="3"/>
      <c r="I63" s="3"/>
      <c r="J63" s="3"/>
    </row>
    <row r="64" spans="3:10">
      <c r="C64" s="38" t="s">
        <v>45</v>
      </c>
      <c r="D64" s="38"/>
      <c r="E64" s="38"/>
    </row>
    <row r="65" spans="3:9">
      <c r="C65" s="39" t="s">
        <v>46</v>
      </c>
      <c r="D65" s="40">
        <v>33195.870000000003</v>
      </c>
      <c r="E65" s="41"/>
    </row>
    <row r="66" spans="3:9">
      <c r="C66" s="39" t="s">
        <v>47</v>
      </c>
      <c r="D66" s="40">
        <v>-10743</v>
      </c>
      <c r="E66" s="41"/>
    </row>
    <row r="67" spans="3:9" ht="13.5" thickBot="1">
      <c r="C67" s="39" t="s">
        <v>48</v>
      </c>
      <c r="D67" s="40">
        <v>-6338.37</v>
      </c>
      <c r="E67" s="41"/>
    </row>
    <row r="68" spans="3:9" ht="13.5" thickBot="1">
      <c r="C68" s="42" t="s">
        <v>49</v>
      </c>
      <c r="D68" s="43">
        <f>SUM(D65:D67)</f>
        <v>16114.500000000004</v>
      </c>
      <c r="E68" s="44">
        <f>D68/D68</f>
        <v>1</v>
      </c>
      <c r="G68" s="17"/>
      <c r="H68" s="17"/>
      <c r="I68" s="17"/>
    </row>
    <row r="69" spans="3:9" ht="13.5" thickBot="1">
      <c r="C69" s="45"/>
      <c r="D69" s="46"/>
      <c r="E69" s="47"/>
      <c r="G69" s="15" t="s">
        <v>50</v>
      </c>
      <c r="H69" s="16"/>
      <c r="I69" s="17"/>
    </row>
    <row r="70" spans="3:9">
      <c r="C70" s="45" t="s">
        <v>51</v>
      </c>
      <c r="D70" s="46"/>
      <c r="E70" s="47"/>
      <c r="G70" s="48"/>
      <c r="H70" s="49"/>
      <c r="I70" s="17"/>
    </row>
    <row r="71" spans="3:9" ht="13.5" thickBot="1">
      <c r="C71" s="50" t="s">
        <v>52</v>
      </c>
      <c r="D71" s="51">
        <v>3303.47</v>
      </c>
      <c r="E71" s="52">
        <f>D71/D68</f>
        <v>0.20499984486021899</v>
      </c>
      <c r="G71" s="53"/>
      <c r="H71" s="54"/>
      <c r="I71" s="17"/>
    </row>
    <row r="72" spans="3:9">
      <c r="C72" s="50" t="s">
        <v>53</v>
      </c>
      <c r="D72" s="51">
        <v>6503.82</v>
      </c>
      <c r="E72" s="52">
        <f>D72/D68</f>
        <v>0.40360048403611642</v>
      </c>
      <c r="G72" s="17"/>
      <c r="H72" s="17"/>
      <c r="I72" s="17"/>
    </row>
    <row r="73" spans="3:9" ht="12.75" customHeight="1">
      <c r="C73" s="50" t="s">
        <v>54</v>
      </c>
      <c r="D73" s="51">
        <v>2229.17</v>
      </c>
      <c r="E73" s="52">
        <f>D73/D68</f>
        <v>0.13833317819355237</v>
      </c>
      <c r="G73" s="17"/>
      <c r="H73" s="17"/>
      <c r="I73" s="17"/>
    </row>
    <row r="74" spans="3:9" ht="13.5" thickBot="1">
      <c r="C74" s="55" t="s">
        <v>55</v>
      </c>
      <c r="D74" s="56">
        <v>-7607.12</v>
      </c>
      <c r="E74" s="57">
        <f>-D74/D68</f>
        <v>0.47206677216171761</v>
      </c>
      <c r="G74" s="17"/>
      <c r="H74" s="17"/>
      <c r="I74" s="17"/>
    </row>
    <row r="75" spans="3:9" ht="13.5" thickBot="1">
      <c r="C75" s="42" t="s">
        <v>56</v>
      </c>
      <c r="D75" s="43">
        <f>D68+D74</f>
        <v>8507.3800000000047</v>
      </c>
      <c r="E75" s="44">
        <f>D75/D68</f>
        <v>0.52793322783828245</v>
      </c>
      <c r="G75" s="15" t="s">
        <v>57</v>
      </c>
      <c r="H75" s="16"/>
      <c r="I75" s="17"/>
    </row>
    <row r="76" spans="3:9">
      <c r="C76" s="45"/>
      <c r="D76" s="46"/>
      <c r="E76" s="47"/>
      <c r="G76" s="48"/>
      <c r="H76" s="49"/>
      <c r="I76" s="17"/>
    </row>
    <row r="77" spans="3:9" ht="13.5" thickBot="1">
      <c r="C77" s="45" t="s">
        <v>58</v>
      </c>
      <c r="D77" s="46"/>
      <c r="E77" s="47"/>
      <c r="G77" s="53"/>
      <c r="H77" s="54"/>
      <c r="I77" s="17"/>
    </row>
    <row r="78" spans="3:9" ht="13.5" thickBot="1">
      <c r="C78" s="39" t="s">
        <v>59</v>
      </c>
      <c r="D78" s="40">
        <v>-3974.91</v>
      </c>
      <c r="E78" s="41">
        <f>-D78/D68</f>
        <v>0.24666666666666659</v>
      </c>
      <c r="G78" s="17"/>
      <c r="H78" s="17"/>
      <c r="I78" s="17"/>
    </row>
    <row r="79" spans="3:9" ht="12.75" customHeight="1" thickBot="1">
      <c r="C79" s="39" t="s">
        <v>60</v>
      </c>
      <c r="D79" s="40">
        <v>-2470.89</v>
      </c>
      <c r="E79" s="41">
        <f>-D79/D68</f>
        <v>0.15333333333333329</v>
      </c>
      <c r="G79" s="15" t="s">
        <v>61</v>
      </c>
      <c r="H79" s="16"/>
      <c r="I79" s="17"/>
    </row>
    <row r="80" spans="3:9" ht="13.5" thickBot="1">
      <c r="C80" s="55" t="s">
        <v>62</v>
      </c>
      <c r="D80" s="56">
        <f>SUM(D78:D79)</f>
        <v>-6445.7999999999993</v>
      </c>
      <c r="E80" s="57">
        <f>-D80/D68</f>
        <v>0.39999999999999986</v>
      </c>
      <c r="G80" s="48"/>
      <c r="H80" s="49"/>
      <c r="I80" s="17"/>
    </row>
    <row r="81" spans="3:9" ht="13.5" thickBot="1">
      <c r="C81" s="42" t="s">
        <v>63</v>
      </c>
      <c r="D81" s="43">
        <f>SUM(D75:D79)</f>
        <v>2061.5800000000049</v>
      </c>
      <c r="E81" s="44">
        <f>D81/D68</f>
        <v>0.12793322783828256</v>
      </c>
      <c r="G81" s="53"/>
      <c r="H81" s="54"/>
      <c r="I81" s="17"/>
    </row>
    <row r="82" spans="3:9" ht="13.5" thickBot="1">
      <c r="C82" s="45"/>
      <c r="D82" s="46"/>
      <c r="E82" s="47"/>
      <c r="G82" s="17"/>
      <c r="H82" s="17"/>
      <c r="I82" s="17"/>
    </row>
    <row r="83" spans="3:9" ht="13.5" customHeight="1" thickBot="1">
      <c r="C83" s="39" t="s">
        <v>64</v>
      </c>
      <c r="D83" s="40">
        <v>-537.15</v>
      </c>
      <c r="E83" s="41">
        <f>-D83/D68</f>
        <v>3.3333333333333326E-2</v>
      </c>
      <c r="G83" s="15" t="s">
        <v>65</v>
      </c>
      <c r="H83" s="16"/>
      <c r="I83" s="17"/>
    </row>
    <row r="84" spans="3:9" ht="13.5" thickBot="1">
      <c r="C84" s="42" t="s">
        <v>66</v>
      </c>
      <c r="D84" s="43">
        <f>SUM(D81:D83)</f>
        <v>1524.4300000000048</v>
      </c>
      <c r="E84" s="44">
        <f>D84/D68</f>
        <v>9.4599894504949239E-2</v>
      </c>
      <c r="G84" s="48"/>
      <c r="H84" s="49"/>
      <c r="I84" s="17"/>
    </row>
    <row r="85" spans="3:9">
      <c r="C85" s="45"/>
      <c r="D85" s="46"/>
      <c r="E85" s="47"/>
      <c r="G85" s="58"/>
      <c r="H85" s="59"/>
      <c r="I85" s="17"/>
    </row>
    <row r="86" spans="3:9" ht="13.5" thickBot="1">
      <c r="C86" s="39" t="s">
        <v>65</v>
      </c>
      <c r="D86" s="40">
        <v>-472.69</v>
      </c>
      <c r="E86" s="41">
        <f>-D86/D68</f>
        <v>2.9333209221508571E-2</v>
      </c>
      <c r="G86" s="53"/>
      <c r="H86" s="54"/>
      <c r="I86" s="17"/>
    </row>
    <row r="87" spans="3:9" ht="13.5" customHeight="1" thickBot="1">
      <c r="C87" s="42" t="s">
        <v>67</v>
      </c>
      <c r="D87" s="43">
        <f>SUM(D84:D86)</f>
        <v>1051.7400000000048</v>
      </c>
      <c r="E87" s="44">
        <f>D87/D68</f>
        <v>6.5266685283440665E-2</v>
      </c>
      <c r="G87" s="17"/>
      <c r="H87" s="17"/>
      <c r="I87" s="17"/>
    </row>
    <row r="88" spans="3:9" ht="13.5" thickBot="1">
      <c r="C88" s="45"/>
      <c r="D88" s="46"/>
      <c r="E88" s="47"/>
      <c r="G88" s="15" t="s">
        <v>68</v>
      </c>
      <c r="H88" s="16"/>
      <c r="I88" s="17"/>
    </row>
    <row r="89" spans="3:9" ht="13.5" thickBot="1">
      <c r="C89" s="39" t="s">
        <v>69</v>
      </c>
      <c r="D89" s="40">
        <v>-420.59</v>
      </c>
      <c r="E89" s="41">
        <f>-D89/D68</f>
        <v>2.6100096186664177E-2</v>
      </c>
      <c r="G89" s="48"/>
      <c r="H89" s="49"/>
      <c r="I89" s="17"/>
    </row>
    <row r="90" spans="3:9" ht="13.5" thickBot="1">
      <c r="C90" s="42" t="s">
        <v>70</v>
      </c>
      <c r="D90" s="43">
        <f>SUM(D87:D89)</f>
        <v>631.15000000000487</v>
      </c>
      <c r="E90" s="44">
        <f>D90/D68</f>
        <v>3.9166589096776491E-2</v>
      </c>
      <c r="G90" s="53"/>
      <c r="H90" s="54"/>
      <c r="I90" s="17"/>
    </row>
    <row r="91" spans="3:9">
      <c r="G91" s="17"/>
      <c r="H91" s="17"/>
      <c r="I91" s="17"/>
    </row>
    <row r="93" spans="3:9">
      <c r="C93" s="1" t="s">
        <v>0</v>
      </c>
      <c r="D93" s="1"/>
      <c r="E93" s="1"/>
      <c r="F93" s="1"/>
      <c r="G93" s="1"/>
      <c r="H93" s="1"/>
    </row>
    <row r="94" spans="3:9">
      <c r="C94" s="1" t="s">
        <v>71</v>
      </c>
      <c r="D94" s="1"/>
      <c r="E94" s="1"/>
      <c r="F94" s="1"/>
      <c r="G94" s="1"/>
      <c r="H94" s="1"/>
    </row>
    <row r="95" spans="3:9">
      <c r="C95" s="1" t="s">
        <v>3</v>
      </c>
      <c r="D95" s="1"/>
      <c r="E95" s="1"/>
      <c r="F95" s="1"/>
      <c r="G95" s="1"/>
      <c r="H95" s="1"/>
    </row>
    <row r="96" spans="3:9" ht="13.5" thickBot="1">
      <c r="C96" s="60" t="s">
        <v>5</v>
      </c>
      <c r="D96" s="61"/>
      <c r="E96" s="61"/>
      <c r="F96" s="60" t="s">
        <v>72</v>
      </c>
      <c r="G96" s="60"/>
      <c r="H96" s="62"/>
    </row>
    <row r="97" spans="3:10">
      <c r="C97" s="63" t="s">
        <v>73</v>
      </c>
      <c r="D97" s="64">
        <v>3706.34</v>
      </c>
      <c r="E97" s="41">
        <f>D97/D101</f>
        <v>0.40828434958095761</v>
      </c>
      <c r="F97" s="63" t="s">
        <v>74</v>
      </c>
      <c r="G97" s="64">
        <v>214.86</v>
      </c>
      <c r="H97" s="65">
        <f>G97/G101</f>
        <v>2.3668626016761698E-2</v>
      </c>
    </row>
    <row r="98" spans="3:10" ht="13.5" thickBot="1">
      <c r="C98" s="63" t="s">
        <v>75</v>
      </c>
      <c r="D98" s="66">
        <v>5371.5</v>
      </c>
      <c r="E98" s="41">
        <f>D98/D101</f>
        <v>0.59171565041904239</v>
      </c>
      <c r="F98" s="63" t="s">
        <v>76</v>
      </c>
      <c r="G98" s="67">
        <v>4050.11</v>
      </c>
      <c r="H98" s="65">
        <f>G98/G101</f>
        <v>0.44615349025759432</v>
      </c>
      <c r="I98" s="68"/>
    </row>
    <row r="99" spans="3:10" ht="13.5" thickBot="1">
      <c r="C99" s="63"/>
      <c r="D99" s="61"/>
      <c r="E99" s="61"/>
      <c r="F99" s="63" t="s">
        <v>36</v>
      </c>
      <c r="G99" s="66">
        <v>4812.87</v>
      </c>
      <c r="H99" s="65">
        <f>G99/G101</f>
        <v>0.53017788372564401</v>
      </c>
    </row>
    <row r="100" spans="3:10">
      <c r="C100" s="63"/>
      <c r="D100" s="61"/>
      <c r="E100" s="61"/>
      <c r="F100" s="63"/>
      <c r="G100" s="61"/>
      <c r="H100" s="65"/>
    </row>
    <row r="101" spans="3:10">
      <c r="C101" s="69" t="s">
        <v>22</v>
      </c>
      <c r="D101" s="70">
        <v>9077.84</v>
      </c>
      <c r="E101" s="47">
        <f>D101/D101</f>
        <v>1</v>
      </c>
      <c r="F101" s="69" t="s">
        <v>77</v>
      </c>
      <c r="G101" s="70">
        <v>9077.84</v>
      </c>
      <c r="H101" s="71">
        <f>G101/G101</f>
        <v>1</v>
      </c>
    </row>
    <row r="103" spans="3:10" ht="15">
      <c r="C103" s="72" t="s">
        <v>78</v>
      </c>
      <c r="D103" s="72"/>
      <c r="E103" s="72"/>
      <c r="F103" s="72"/>
      <c r="G103" s="72"/>
      <c r="H103" s="72"/>
      <c r="I103" s="72"/>
      <c r="J103" s="73"/>
    </row>
    <row r="104" spans="3:10" ht="15" customHeight="1">
      <c r="C104" s="3" t="s">
        <v>79</v>
      </c>
      <c r="D104" s="3"/>
      <c r="E104" s="3"/>
      <c r="F104" s="3"/>
      <c r="G104" s="3"/>
      <c r="H104" s="3"/>
      <c r="I104" s="3"/>
      <c r="J104" s="73"/>
    </row>
    <row r="105" spans="3:10" ht="15" customHeight="1">
      <c r="C105" s="3"/>
      <c r="D105" s="3"/>
      <c r="E105" s="3"/>
      <c r="F105" s="3"/>
      <c r="G105" s="3"/>
      <c r="H105" s="3"/>
      <c r="I105" s="3"/>
      <c r="J105" s="73"/>
    </row>
    <row r="106" spans="3:10" ht="15" customHeight="1">
      <c r="C106" s="3"/>
      <c r="D106" s="3"/>
      <c r="E106" s="3"/>
      <c r="F106" s="3"/>
      <c r="G106" s="3"/>
      <c r="H106" s="3"/>
      <c r="I106" s="3"/>
      <c r="J106" s="73"/>
    </row>
    <row r="107" spans="3:10" ht="14.25">
      <c r="C107" s="74" t="s">
        <v>80</v>
      </c>
      <c r="D107" s="74"/>
      <c r="E107" s="74"/>
      <c r="F107" s="74"/>
      <c r="G107" s="74"/>
      <c r="H107" s="74"/>
      <c r="I107" s="74"/>
      <c r="J107" s="63"/>
    </row>
    <row r="108" spans="3:10" ht="15">
      <c r="C108" s="75"/>
      <c r="D108" s="75"/>
      <c r="E108" s="75"/>
      <c r="F108" s="75"/>
      <c r="G108" s="75"/>
      <c r="H108" s="76" t="s">
        <v>81</v>
      </c>
      <c r="I108" s="77" t="s">
        <v>82</v>
      </c>
      <c r="J108" s="63"/>
    </row>
    <row r="109" spans="3:10" ht="15.75" thickBot="1">
      <c r="C109" s="75"/>
      <c r="D109" s="75"/>
      <c r="E109" s="75"/>
      <c r="F109" s="78" t="s">
        <v>83</v>
      </c>
      <c r="G109" s="78"/>
      <c r="H109" s="78"/>
      <c r="I109" s="78"/>
      <c r="J109" s="63"/>
    </row>
    <row r="110" spans="3:10" ht="14.25" thickTop="1" thickBot="1">
      <c r="C110" s="63"/>
      <c r="D110" s="63"/>
      <c r="E110" s="63"/>
      <c r="F110" s="63"/>
      <c r="G110" s="63"/>
      <c r="H110" s="63"/>
      <c r="I110" s="63"/>
      <c r="J110" s="63"/>
    </row>
    <row r="111" spans="3:10" ht="13.5" thickBot="1">
      <c r="C111" s="79" t="s">
        <v>84</v>
      </c>
      <c r="D111" s="80" t="s">
        <v>49</v>
      </c>
      <c r="E111" s="63"/>
      <c r="F111" s="81" t="s">
        <v>84</v>
      </c>
      <c r="G111" s="63"/>
      <c r="H111" s="82"/>
      <c r="I111" s="63" t="s">
        <v>85</v>
      </c>
      <c r="J111" s="63"/>
    </row>
    <row r="112" spans="3:10" ht="13.5" thickBot="1">
      <c r="C112" s="83"/>
      <c r="D112" s="84" t="s">
        <v>7</v>
      </c>
      <c r="E112" s="85"/>
      <c r="F112" s="63"/>
      <c r="G112" s="63"/>
      <c r="H112" s="63"/>
      <c r="I112" s="63"/>
      <c r="J112" s="63"/>
    </row>
    <row r="113" spans="3:10" ht="13.5" thickBot="1">
      <c r="C113" s="63"/>
      <c r="D113" s="63"/>
      <c r="E113" s="63"/>
      <c r="F113" s="63"/>
      <c r="G113" s="63"/>
      <c r="H113" s="63"/>
      <c r="I113" s="63"/>
      <c r="J113" s="63"/>
    </row>
    <row r="114" spans="3:10" ht="13.5" thickBot="1">
      <c r="C114" s="79" t="s">
        <v>86</v>
      </c>
      <c r="D114" s="80" t="s">
        <v>53</v>
      </c>
      <c r="E114" s="63"/>
      <c r="F114" s="81" t="s">
        <v>86</v>
      </c>
      <c r="G114" s="63"/>
      <c r="H114" s="82"/>
      <c r="I114" s="63" t="s">
        <v>85</v>
      </c>
      <c r="J114" s="63"/>
    </row>
    <row r="115" spans="3:10" ht="13.5" thickBot="1">
      <c r="C115" s="83"/>
      <c r="D115" s="84" t="s">
        <v>24</v>
      </c>
      <c r="E115" s="63"/>
      <c r="F115" s="63"/>
      <c r="G115" s="63"/>
      <c r="H115" s="63"/>
      <c r="I115" s="63"/>
      <c r="J115" s="63"/>
    </row>
    <row r="116" spans="3:10" ht="13.5" thickBot="1">
      <c r="C116" s="86"/>
      <c r="D116" s="87"/>
      <c r="E116" s="63"/>
      <c r="F116" s="63"/>
      <c r="G116" s="63"/>
      <c r="H116" s="63"/>
      <c r="I116" s="63"/>
      <c r="J116" s="63"/>
    </row>
    <row r="117" spans="3:10" ht="13.5" thickBot="1">
      <c r="C117" s="79" t="s">
        <v>87</v>
      </c>
      <c r="D117" s="80" t="s">
        <v>51</v>
      </c>
      <c r="E117" s="63"/>
      <c r="F117" s="81" t="s">
        <v>88</v>
      </c>
      <c r="G117" s="63"/>
      <c r="H117" s="82"/>
      <c r="I117" s="63" t="s">
        <v>85</v>
      </c>
      <c r="J117" s="63"/>
    </row>
    <row r="118" spans="3:10" ht="13.5" thickBot="1">
      <c r="C118" s="83"/>
      <c r="D118" s="84" t="s">
        <v>9</v>
      </c>
      <c r="E118" s="63"/>
      <c r="F118" s="63"/>
      <c r="G118" s="63"/>
      <c r="H118" s="63"/>
      <c r="I118" s="63"/>
      <c r="J118" s="63"/>
    </row>
    <row r="119" spans="3:10">
      <c r="C119" s="86"/>
      <c r="D119" s="87"/>
      <c r="E119" s="63"/>
      <c r="F119" s="63"/>
      <c r="G119" s="63"/>
      <c r="H119" s="63"/>
      <c r="I119" s="63"/>
      <c r="J119" s="63"/>
    </row>
    <row r="120" spans="3:10" ht="13.5" thickBot="1">
      <c r="C120" s="63"/>
      <c r="D120" s="63"/>
      <c r="E120" s="63"/>
      <c r="F120" s="63"/>
      <c r="G120" s="63"/>
      <c r="H120" s="63"/>
      <c r="I120" s="63"/>
      <c r="J120" s="63"/>
    </row>
    <row r="121" spans="3:10" ht="26.25" thickBot="1">
      <c r="C121" s="88" t="s">
        <v>89</v>
      </c>
      <c r="D121" s="89"/>
      <c r="E121" s="63"/>
      <c r="F121" s="90" t="s">
        <v>90</v>
      </c>
      <c r="G121" s="91" t="s">
        <v>91</v>
      </c>
      <c r="H121" s="92" t="s">
        <v>92</v>
      </c>
      <c r="I121" s="93"/>
      <c r="J121" s="94"/>
    </row>
    <row r="122" spans="3:10" ht="13.5" thickBot="1">
      <c r="C122" s="63"/>
      <c r="D122" s="63"/>
      <c r="E122" s="63"/>
      <c r="F122" s="95">
        <f>H114</f>
        <v>0</v>
      </c>
      <c r="G122" s="96"/>
      <c r="H122" s="97">
        <f>H111</f>
        <v>0</v>
      </c>
      <c r="I122" s="98"/>
      <c r="J122" s="99"/>
    </row>
    <row r="123" spans="3:10" ht="13.5" thickBot="1">
      <c r="C123" s="63"/>
      <c r="D123" s="63"/>
      <c r="E123" s="63"/>
      <c r="F123" s="63"/>
      <c r="G123" s="63"/>
      <c r="H123" s="63"/>
      <c r="I123" s="63"/>
      <c r="J123" s="63"/>
    </row>
    <row r="124" spans="3:10" ht="13.5" thickBot="1">
      <c r="C124" s="79" t="s">
        <v>93</v>
      </c>
      <c r="D124" s="80">
        <v>360</v>
      </c>
      <c r="E124" s="63"/>
      <c r="F124" s="63" t="s">
        <v>93</v>
      </c>
      <c r="G124" s="63"/>
      <c r="H124" s="100"/>
      <c r="I124" s="63" t="s">
        <v>94</v>
      </c>
      <c r="J124" s="63"/>
    </row>
    <row r="125" spans="3:10" ht="13.5" thickBot="1">
      <c r="C125" s="83"/>
      <c r="D125" s="84" t="s">
        <v>95</v>
      </c>
      <c r="E125" s="63"/>
      <c r="F125" s="101" t="s">
        <v>96</v>
      </c>
      <c r="G125" s="101"/>
      <c r="H125" s="102">
        <v>24</v>
      </c>
      <c r="I125" s="101" t="s">
        <v>94</v>
      </c>
      <c r="J125" s="63"/>
    </row>
    <row r="126" spans="3:10">
      <c r="C126" s="86"/>
      <c r="D126" s="87"/>
      <c r="E126" s="63"/>
      <c r="F126" s="101" t="s">
        <v>97</v>
      </c>
      <c r="G126" s="101"/>
      <c r="H126" s="102">
        <v>36</v>
      </c>
      <c r="I126" s="101" t="s">
        <v>94</v>
      </c>
      <c r="J126" s="63"/>
    </row>
    <row r="127" spans="3:10" ht="13.5" thickBot="1">
      <c r="C127" s="86"/>
      <c r="D127" s="87"/>
      <c r="E127" s="63"/>
      <c r="F127" s="63"/>
      <c r="G127" s="63"/>
      <c r="H127" s="103"/>
      <c r="I127" s="63"/>
      <c r="J127" s="63"/>
    </row>
    <row r="128" spans="3:10" ht="13.5" thickBot="1">
      <c r="C128" s="79" t="s">
        <v>98</v>
      </c>
      <c r="D128" s="80">
        <v>360</v>
      </c>
      <c r="E128" s="63"/>
      <c r="F128" s="63" t="s">
        <v>98</v>
      </c>
      <c r="G128" s="63"/>
      <c r="H128" s="100"/>
      <c r="I128" s="63" t="s">
        <v>94</v>
      </c>
      <c r="J128" s="63"/>
    </row>
    <row r="129" spans="3:10" ht="13.5" thickBot="1">
      <c r="C129" s="83"/>
      <c r="D129" s="84" t="s">
        <v>99</v>
      </c>
      <c r="E129" s="63"/>
      <c r="F129" s="101" t="s">
        <v>100</v>
      </c>
      <c r="G129" s="101"/>
      <c r="H129" s="102">
        <v>32</v>
      </c>
      <c r="I129" s="101" t="s">
        <v>94</v>
      </c>
      <c r="J129" s="63"/>
    </row>
    <row r="130" spans="3:10">
      <c r="C130" s="86"/>
      <c r="D130" s="87"/>
      <c r="E130" s="63"/>
      <c r="F130" s="101" t="s">
        <v>97</v>
      </c>
      <c r="G130" s="101"/>
      <c r="H130" s="102">
        <v>45</v>
      </c>
      <c r="I130" s="101" t="s">
        <v>94</v>
      </c>
      <c r="J130" s="63"/>
    </row>
    <row r="131" spans="3:10" ht="13.5" thickBot="1">
      <c r="C131" s="86"/>
      <c r="D131" s="87"/>
      <c r="E131" s="63"/>
      <c r="F131" s="101"/>
      <c r="G131" s="101"/>
      <c r="H131" s="102"/>
      <c r="I131" s="101"/>
      <c r="J131" s="63"/>
    </row>
    <row r="132" spans="3:10" ht="13.5" thickBot="1">
      <c r="C132" s="79" t="s">
        <v>101</v>
      </c>
      <c r="D132" s="80">
        <v>360</v>
      </c>
      <c r="E132" s="63"/>
      <c r="F132" s="63" t="s">
        <v>101</v>
      </c>
      <c r="G132" s="63"/>
      <c r="H132" s="100"/>
      <c r="I132" s="63" t="s">
        <v>94</v>
      </c>
      <c r="J132" s="63"/>
    </row>
    <row r="133" spans="3:10" ht="13.5" thickBot="1">
      <c r="C133" s="83"/>
      <c r="D133" s="84" t="s">
        <v>102</v>
      </c>
      <c r="E133" s="63"/>
      <c r="F133" s="101" t="s">
        <v>103</v>
      </c>
      <c r="G133" s="101"/>
      <c r="H133" s="101">
        <v>120</v>
      </c>
      <c r="I133" s="101" t="s">
        <v>94</v>
      </c>
      <c r="J133" s="63"/>
    </row>
    <row r="134" spans="3:10">
      <c r="C134" s="86"/>
      <c r="D134" s="87"/>
      <c r="E134" s="63"/>
      <c r="F134" s="101" t="s">
        <v>97</v>
      </c>
      <c r="G134" s="101"/>
      <c r="H134" s="101">
        <v>120</v>
      </c>
      <c r="I134" s="101" t="s">
        <v>94</v>
      </c>
      <c r="J134" s="63"/>
    </row>
    <row r="135" spans="3:10" ht="13.5" thickBot="1">
      <c r="C135" s="63"/>
      <c r="D135" s="63"/>
      <c r="E135" s="63"/>
      <c r="F135" s="63"/>
      <c r="G135" s="63"/>
      <c r="H135" s="63"/>
      <c r="I135" s="63"/>
      <c r="J135" s="63"/>
    </row>
    <row r="136" spans="3:10" ht="39" customHeight="1" thickBot="1">
      <c r="C136" s="88" t="s">
        <v>104</v>
      </c>
      <c r="D136" s="89"/>
      <c r="E136" s="63"/>
      <c r="F136" s="90" t="s">
        <v>105</v>
      </c>
      <c r="G136" s="91" t="s">
        <v>91</v>
      </c>
      <c r="H136" s="92" t="s">
        <v>106</v>
      </c>
      <c r="I136" s="93"/>
      <c r="J136" s="94"/>
    </row>
    <row r="137" spans="3:10" ht="24" customHeight="1" thickBot="1">
      <c r="C137" s="63"/>
      <c r="D137" s="63"/>
      <c r="E137" s="63"/>
      <c r="F137" s="95">
        <f>H128</f>
        <v>0</v>
      </c>
      <c r="G137" s="96"/>
      <c r="H137" s="97">
        <f>H124</f>
        <v>0</v>
      </c>
      <c r="I137" s="98"/>
      <c r="J137" s="99"/>
    </row>
    <row r="138" spans="3:10" ht="13.5" thickBot="1">
      <c r="C138" s="63"/>
      <c r="D138" s="63"/>
      <c r="E138" s="63"/>
      <c r="F138" s="63"/>
      <c r="G138" s="63"/>
      <c r="H138" s="63"/>
      <c r="I138" s="63"/>
      <c r="J138" s="63"/>
    </row>
    <row r="139" spans="3:10" ht="27" customHeight="1" thickBot="1">
      <c r="C139" s="88" t="s">
        <v>107</v>
      </c>
      <c r="D139" s="89"/>
      <c r="E139" s="63"/>
      <c r="F139" s="90" t="s">
        <v>108</v>
      </c>
      <c r="G139" s="91" t="s">
        <v>91</v>
      </c>
      <c r="H139" s="92" t="s">
        <v>109</v>
      </c>
      <c r="I139" s="93"/>
      <c r="J139" s="94"/>
    </row>
    <row r="140" spans="3:10" ht="13.5" thickBot="1">
      <c r="C140" s="104"/>
      <c r="D140" s="104"/>
      <c r="E140" s="63"/>
      <c r="F140" s="105"/>
      <c r="G140" s="106"/>
      <c r="H140" s="107"/>
      <c r="I140" s="98"/>
      <c r="J140" s="99"/>
    </row>
    <row r="141" spans="3:10">
      <c r="C141" s="63"/>
      <c r="D141" s="63"/>
      <c r="E141" s="63"/>
      <c r="F141" s="63"/>
      <c r="G141" s="63"/>
      <c r="H141" s="63"/>
      <c r="I141" s="101"/>
      <c r="J141" s="63"/>
    </row>
    <row r="142" spans="3:10" ht="13.5" thickBot="1">
      <c r="C142" s="63"/>
      <c r="D142" s="63"/>
      <c r="E142" s="63"/>
      <c r="F142" s="63"/>
      <c r="G142" s="63"/>
      <c r="H142" s="63"/>
      <c r="I142" s="63"/>
      <c r="J142" s="63"/>
    </row>
    <row r="143" spans="3:10" ht="13.5" thickBot="1">
      <c r="C143" s="79" t="s">
        <v>110</v>
      </c>
      <c r="D143" s="108" t="s">
        <v>111</v>
      </c>
      <c r="E143" s="63"/>
      <c r="F143" s="63"/>
      <c r="G143" s="63"/>
      <c r="H143" s="63"/>
      <c r="I143" s="63"/>
      <c r="J143" s="63"/>
    </row>
    <row r="144" spans="3:10" ht="13.5" thickBot="1">
      <c r="C144" s="109"/>
      <c r="D144" s="110"/>
      <c r="E144" s="63"/>
      <c r="F144" s="111" t="s">
        <v>110</v>
      </c>
      <c r="G144" s="63"/>
      <c r="H144" s="100"/>
      <c r="I144" s="63" t="s">
        <v>94</v>
      </c>
      <c r="J144" s="63"/>
    </row>
    <row r="145" spans="3:10" ht="13.5" thickBot="1">
      <c r="C145" s="83"/>
      <c r="D145" s="112"/>
      <c r="E145" s="63"/>
      <c r="F145" s="111" t="s">
        <v>112</v>
      </c>
      <c r="G145" s="63"/>
      <c r="H145" s="103">
        <f>H125+H133-H129</f>
        <v>112</v>
      </c>
      <c r="I145" s="63" t="s">
        <v>94</v>
      </c>
      <c r="J145" s="63"/>
    </row>
    <row r="146" spans="3:10">
      <c r="C146" s="63"/>
      <c r="D146" s="63"/>
      <c r="E146" s="63"/>
      <c r="F146" s="101" t="s">
        <v>97</v>
      </c>
      <c r="G146" s="63"/>
      <c r="H146" s="103">
        <f>H126+H134-H130</f>
        <v>111</v>
      </c>
      <c r="I146" s="63" t="s">
        <v>94</v>
      </c>
      <c r="J146" s="63"/>
    </row>
    <row r="147" spans="3:10" ht="13.5" thickBot="1">
      <c r="C147" s="63"/>
      <c r="D147" s="63"/>
      <c r="E147" s="63"/>
      <c r="F147" s="63"/>
      <c r="G147" s="63"/>
      <c r="H147" s="63"/>
      <c r="I147" s="63"/>
      <c r="J147" s="63"/>
    </row>
    <row r="148" spans="3:10" ht="13.5" thickBot="1">
      <c r="C148" s="79" t="s">
        <v>113</v>
      </c>
      <c r="D148" s="80" t="s">
        <v>114</v>
      </c>
      <c r="E148" s="63"/>
      <c r="F148" s="111" t="s">
        <v>113</v>
      </c>
      <c r="G148" s="63"/>
      <c r="H148" s="113"/>
      <c r="I148" s="93"/>
      <c r="J148" s="94"/>
    </row>
    <row r="149" spans="3:10" ht="13.5" thickBot="1">
      <c r="C149" s="83"/>
      <c r="D149" s="84" t="s">
        <v>115</v>
      </c>
      <c r="E149" s="63"/>
      <c r="F149" s="101" t="s">
        <v>97</v>
      </c>
      <c r="G149" s="63"/>
      <c r="H149" s="113"/>
      <c r="I149" s="98"/>
      <c r="J149" s="99"/>
    </row>
    <row r="150" spans="3:10">
      <c r="C150" s="63"/>
      <c r="D150" s="63"/>
      <c r="E150" s="63"/>
      <c r="F150" s="63"/>
      <c r="G150" s="63"/>
      <c r="H150" s="39"/>
      <c r="I150" s="63"/>
      <c r="J150" s="63"/>
    </row>
    <row r="151" spans="3:10">
      <c r="C151" s="63" t="s">
        <v>116</v>
      </c>
      <c r="D151" s="63"/>
      <c r="E151" s="63"/>
      <c r="F151" s="63"/>
      <c r="G151" s="63"/>
      <c r="H151" s="63"/>
      <c r="I151" s="63"/>
      <c r="J151" s="63"/>
    </row>
    <row r="153" spans="3:10" ht="14.25">
      <c r="C153" s="74" t="s">
        <v>117</v>
      </c>
      <c r="D153" s="74"/>
      <c r="E153" s="74"/>
      <c r="F153" s="74"/>
      <c r="G153" s="74"/>
      <c r="H153" s="74"/>
      <c r="I153" s="74"/>
    </row>
    <row r="154" spans="3:10" ht="13.5" thickBot="1"/>
    <row r="155" spans="3:10" ht="13.5" thickBot="1">
      <c r="C155" s="79" t="s">
        <v>118</v>
      </c>
      <c r="D155" s="80" t="s">
        <v>56</v>
      </c>
      <c r="E155" s="63"/>
      <c r="F155" s="63" t="s">
        <v>118</v>
      </c>
      <c r="G155" s="63"/>
      <c r="H155" s="114"/>
      <c r="I155" s="93"/>
      <c r="J155" s="94"/>
    </row>
    <row r="156" spans="3:10" ht="13.5" thickBot="1">
      <c r="C156" s="83"/>
      <c r="D156" s="84" t="s">
        <v>49</v>
      </c>
      <c r="E156" s="63"/>
      <c r="F156" s="101" t="s">
        <v>97</v>
      </c>
      <c r="G156" s="63"/>
      <c r="H156" s="115">
        <v>0.6</v>
      </c>
      <c r="I156" s="98"/>
      <c r="J156" s="99"/>
    </row>
    <row r="157" spans="3:10">
      <c r="C157" s="63"/>
      <c r="D157" s="63"/>
      <c r="E157" s="63"/>
      <c r="F157" s="63"/>
      <c r="G157" s="63"/>
      <c r="H157" s="39"/>
      <c r="I157" s="101"/>
      <c r="J157" s="101"/>
    </row>
    <row r="158" spans="3:10">
      <c r="C158" s="88" t="s">
        <v>119</v>
      </c>
      <c r="D158" s="89"/>
      <c r="E158" s="63"/>
      <c r="F158" s="63"/>
      <c r="G158" s="63"/>
      <c r="H158" s="39"/>
      <c r="I158" s="101"/>
      <c r="J158" s="101"/>
    </row>
    <row r="159" spans="3:10" ht="13.5" thickBot="1">
      <c r="C159" s="63"/>
      <c r="D159" s="63"/>
      <c r="E159" s="63"/>
      <c r="F159" s="63"/>
      <c r="G159" s="63"/>
      <c r="H159" s="39"/>
      <c r="I159" s="101"/>
      <c r="J159" s="101"/>
    </row>
    <row r="160" spans="3:10" ht="13.5" thickBot="1">
      <c r="C160" s="79" t="s">
        <v>120</v>
      </c>
      <c r="D160" s="80" t="s">
        <v>70</v>
      </c>
      <c r="E160" s="116" t="s">
        <v>121</v>
      </c>
      <c r="F160" s="63" t="s">
        <v>120</v>
      </c>
      <c r="G160" s="63"/>
      <c r="H160" s="114"/>
      <c r="I160" s="93"/>
      <c r="J160" s="94"/>
    </row>
    <row r="161" spans="3:10" ht="13.5" thickBot="1">
      <c r="C161" s="83"/>
      <c r="D161" s="84" t="s">
        <v>49</v>
      </c>
      <c r="E161" s="117"/>
      <c r="F161" s="101" t="s">
        <v>97</v>
      </c>
      <c r="G161" s="63"/>
      <c r="H161" s="115">
        <v>0.05</v>
      </c>
      <c r="I161" s="98"/>
      <c r="J161" s="99"/>
    </row>
    <row r="162" spans="3:10">
      <c r="C162" s="63"/>
      <c r="D162" s="63"/>
      <c r="E162" s="63"/>
      <c r="F162" s="63"/>
      <c r="G162" s="63"/>
      <c r="H162" s="39"/>
      <c r="I162" s="101"/>
      <c r="J162" s="101"/>
    </row>
    <row r="163" spans="3:10">
      <c r="C163" s="88" t="s">
        <v>122</v>
      </c>
      <c r="D163" s="89"/>
      <c r="E163" s="63"/>
      <c r="F163" s="63"/>
      <c r="G163" s="63"/>
      <c r="H163" s="39"/>
      <c r="I163" s="101"/>
      <c r="J163" s="101"/>
    </row>
    <row r="164" spans="3:10" ht="13.5" thickBot="1">
      <c r="C164" s="63"/>
      <c r="D164" s="63"/>
      <c r="E164" s="63"/>
      <c r="F164" s="63"/>
      <c r="G164" s="63"/>
      <c r="H164" s="39"/>
      <c r="I164" s="101"/>
      <c r="J164" s="101"/>
    </row>
    <row r="165" spans="3:10" ht="12.75" customHeight="1" thickBot="1">
      <c r="C165" s="79" t="s">
        <v>123</v>
      </c>
      <c r="D165" s="80" t="s">
        <v>66</v>
      </c>
      <c r="E165" s="116" t="s">
        <v>124</v>
      </c>
      <c r="F165" s="63" t="s">
        <v>123</v>
      </c>
      <c r="G165" s="63"/>
      <c r="H165" s="114"/>
      <c r="I165" s="93"/>
      <c r="J165" s="94"/>
    </row>
    <row r="166" spans="3:10" ht="13.5" thickBot="1">
      <c r="C166" s="83"/>
      <c r="D166" s="84" t="s">
        <v>115</v>
      </c>
      <c r="E166" s="116"/>
      <c r="F166" s="101" t="s">
        <v>97</v>
      </c>
      <c r="G166" s="63"/>
      <c r="H166" s="115">
        <v>0.18149999999999999</v>
      </c>
      <c r="I166" s="98"/>
      <c r="J166" s="99"/>
    </row>
    <row r="167" spans="3:10">
      <c r="C167" s="63"/>
      <c r="D167" s="63"/>
      <c r="E167" s="116"/>
      <c r="F167" s="101" t="s">
        <v>125</v>
      </c>
      <c r="G167" s="63"/>
      <c r="H167" s="115">
        <v>0.2024</v>
      </c>
      <c r="I167" s="101"/>
      <c r="J167" s="101"/>
    </row>
    <row r="168" spans="3:10">
      <c r="C168" s="88" t="s">
        <v>126</v>
      </c>
      <c r="D168" s="89"/>
      <c r="E168" s="63"/>
      <c r="F168" s="63"/>
      <c r="G168" s="63"/>
      <c r="H168" s="63"/>
      <c r="I168" s="101"/>
      <c r="J168" s="101"/>
    </row>
    <row r="169" spans="3:10" ht="13.5" thickBot="1">
      <c r="C169" s="63"/>
      <c r="D169" s="63"/>
      <c r="E169" s="63"/>
      <c r="F169" s="63"/>
      <c r="G169" s="63"/>
      <c r="H169" s="63"/>
      <c r="I169" s="101"/>
      <c r="J169" s="101"/>
    </row>
    <row r="170" spans="3:10" ht="12.75" customHeight="1" thickBot="1">
      <c r="C170" s="79" t="s">
        <v>127</v>
      </c>
      <c r="D170" s="80" t="s">
        <v>70</v>
      </c>
      <c r="E170" s="116" t="s">
        <v>128</v>
      </c>
      <c r="F170" s="63" t="s">
        <v>127</v>
      </c>
      <c r="G170" s="63"/>
      <c r="H170" s="114"/>
      <c r="I170" s="93"/>
      <c r="J170" s="94"/>
    </row>
    <row r="171" spans="3:10" ht="13.5" thickBot="1">
      <c r="C171" s="83"/>
      <c r="D171" s="84" t="s">
        <v>129</v>
      </c>
      <c r="E171" s="117"/>
      <c r="F171" s="101" t="s">
        <v>97</v>
      </c>
      <c r="G171" s="63"/>
      <c r="H171" s="118">
        <v>0.17499999999999999</v>
      </c>
      <c r="I171" s="119"/>
      <c r="J171" s="120"/>
    </row>
    <row r="172" spans="3:10" ht="13.5" thickBot="1">
      <c r="C172" s="63"/>
      <c r="D172" s="63"/>
      <c r="E172" s="63"/>
      <c r="F172" s="101" t="s">
        <v>125</v>
      </c>
      <c r="G172" s="63"/>
      <c r="H172" s="118">
        <v>0.2185</v>
      </c>
      <c r="I172" s="98"/>
      <c r="J172" s="99"/>
    </row>
    <row r="173" spans="3:10" ht="12.75" customHeight="1">
      <c r="C173" s="88" t="s">
        <v>130</v>
      </c>
      <c r="D173" s="89"/>
      <c r="E173" s="63"/>
      <c r="F173" s="63"/>
      <c r="G173" s="63"/>
      <c r="H173" s="63"/>
      <c r="I173" s="63"/>
      <c r="J173" s="63"/>
    </row>
    <row r="174" spans="3:10">
      <c r="C174" s="63"/>
      <c r="D174" s="63"/>
      <c r="E174" s="63"/>
      <c r="F174" s="63"/>
      <c r="G174" s="63"/>
      <c r="H174" s="63"/>
      <c r="I174" s="63"/>
      <c r="J174" s="63"/>
    </row>
    <row r="176" spans="3:10" ht="14.25">
      <c r="C176" s="74" t="s">
        <v>131</v>
      </c>
      <c r="D176" s="74"/>
      <c r="E176" s="74"/>
      <c r="F176" s="74"/>
      <c r="G176" s="74"/>
      <c r="H176" s="74"/>
      <c r="I176" s="74"/>
    </row>
    <row r="177" spans="3:10" ht="13.5" thickBot="1"/>
    <row r="178" spans="3:10" ht="13.5" thickBot="1">
      <c r="C178" s="121" t="s">
        <v>132</v>
      </c>
      <c r="D178" s="80" t="s">
        <v>133</v>
      </c>
      <c r="E178" s="63"/>
      <c r="F178" s="63" t="s">
        <v>134</v>
      </c>
      <c r="G178" s="63"/>
      <c r="H178" s="114"/>
      <c r="I178" s="93"/>
      <c r="J178" s="94"/>
    </row>
    <row r="179" spans="3:10" ht="13.5" thickBot="1">
      <c r="C179" s="83"/>
      <c r="D179" s="84" t="s">
        <v>135</v>
      </c>
      <c r="E179" s="63"/>
      <c r="F179" s="101" t="s">
        <v>97</v>
      </c>
      <c r="G179" s="63"/>
      <c r="H179" s="115">
        <v>0.75</v>
      </c>
      <c r="I179" s="98"/>
      <c r="J179" s="99"/>
    </row>
    <row r="180" spans="3:10">
      <c r="C180" s="63"/>
      <c r="D180" s="63"/>
      <c r="E180" s="63"/>
      <c r="F180" s="63"/>
      <c r="G180" s="63"/>
      <c r="H180" s="63"/>
      <c r="I180" s="101"/>
      <c r="J180" s="101"/>
    </row>
    <row r="181" spans="3:10">
      <c r="C181" s="88" t="s">
        <v>136</v>
      </c>
      <c r="D181" s="89"/>
      <c r="E181" s="63"/>
      <c r="F181" s="63"/>
      <c r="G181" s="63"/>
      <c r="H181" s="63"/>
      <c r="I181" s="101"/>
      <c r="J181" s="101"/>
    </row>
    <row r="182" spans="3:10" ht="13.5" thickBot="1">
      <c r="C182" s="63"/>
      <c r="D182" s="63"/>
      <c r="E182" s="63"/>
      <c r="F182" s="63"/>
      <c r="G182" s="63"/>
      <c r="H182" s="63"/>
      <c r="I182" s="101"/>
      <c r="J182" s="101"/>
    </row>
    <row r="183" spans="3:10" ht="12.75" customHeight="1" thickBot="1">
      <c r="C183" s="122" t="s">
        <v>137</v>
      </c>
      <c r="D183" s="123" t="s">
        <v>138</v>
      </c>
      <c r="E183" s="63"/>
      <c r="F183" s="63" t="s">
        <v>137</v>
      </c>
      <c r="G183" s="63"/>
      <c r="H183" s="124"/>
      <c r="I183" s="101"/>
      <c r="J183" s="101"/>
    </row>
    <row r="184" spans="3:10" ht="12.75" customHeight="1" thickBot="1">
      <c r="C184" s="125"/>
      <c r="D184" s="126" t="s">
        <v>139</v>
      </c>
      <c r="E184" s="63"/>
      <c r="F184" s="101" t="s">
        <v>97</v>
      </c>
      <c r="G184" s="63"/>
      <c r="H184" s="127">
        <f>1+H179</f>
        <v>1.75</v>
      </c>
      <c r="I184" s="101"/>
      <c r="J184" s="101"/>
    </row>
    <row r="185" spans="3:10" ht="13.5" thickBot="1">
      <c r="C185" s="128"/>
      <c r="D185" s="129"/>
      <c r="E185" s="63"/>
      <c r="F185" s="101"/>
      <c r="G185" s="63"/>
      <c r="H185" s="118"/>
      <c r="I185" s="101"/>
      <c r="J185" s="101"/>
    </row>
    <row r="186" spans="3:10" ht="12.75" customHeight="1" thickBot="1">
      <c r="C186" s="130" t="s">
        <v>140</v>
      </c>
      <c r="D186" s="131" t="s">
        <v>141</v>
      </c>
      <c r="E186" s="63"/>
      <c r="F186" s="63" t="s">
        <v>142</v>
      </c>
      <c r="G186" s="63"/>
      <c r="H186" s="114"/>
      <c r="I186" s="93"/>
      <c r="J186" s="94"/>
    </row>
    <row r="187" spans="3:10" ht="13.5" thickBot="1">
      <c r="C187" s="132"/>
      <c r="D187" s="133" t="s">
        <v>143</v>
      </c>
      <c r="E187" s="63"/>
      <c r="F187" s="63" t="s">
        <v>144</v>
      </c>
      <c r="G187" s="63"/>
      <c r="H187" s="114"/>
      <c r="I187" s="119"/>
      <c r="J187" s="120"/>
    </row>
    <row r="188" spans="3:10" ht="13.5" thickBot="1">
      <c r="C188" s="63"/>
      <c r="D188" s="63"/>
      <c r="E188" s="63"/>
      <c r="F188" s="63"/>
      <c r="G188" s="63"/>
      <c r="H188" s="63"/>
      <c r="I188" s="98"/>
      <c r="J188" s="99"/>
    </row>
    <row r="189" spans="3:10" ht="13.5" thickBot="1">
      <c r="C189" s="63"/>
      <c r="D189" s="63"/>
      <c r="E189" s="63"/>
      <c r="F189" s="63"/>
      <c r="G189" s="63"/>
      <c r="H189" s="63"/>
      <c r="I189" s="134"/>
      <c r="J189" s="134"/>
    </row>
    <row r="190" spans="3:10" ht="12.75" customHeight="1" thickBot="1">
      <c r="C190" s="121" t="s">
        <v>145</v>
      </c>
      <c r="D190" s="80" t="s">
        <v>133</v>
      </c>
      <c r="E190" s="63"/>
      <c r="F190" s="63" t="s">
        <v>146</v>
      </c>
      <c r="G190" s="63"/>
      <c r="H190" s="114"/>
      <c r="I190" s="135"/>
      <c r="J190" s="136"/>
    </row>
    <row r="191" spans="3:10" ht="13.5" thickBot="1">
      <c r="C191" s="83"/>
      <c r="D191" s="84" t="s">
        <v>115</v>
      </c>
      <c r="E191" s="63"/>
      <c r="F191" s="101" t="s">
        <v>97</v>
      </c>
      <c r="G191" s="63"/>
      <c r="H191" s="115">
        <v>0.41</v>
      </c>
      <c r="I191" s="137"/>
      <c r="J191" s="138"/>
    </row>
    <row r="192" spans="3:10">
      <c r="C192" s="63"/>
      <c r="D192" s="63"/>
      <c r="E192" s="63"/>
      <c r="F192" s="63"/>
      <c r="G192" s="63"/>
      <c r="H192" s="63"/>
      <c r="I192" s="137"/>
      <c r="J192" s="138"/>
    </row>
    <row r="193" spans="3:10" ht="13.5" thickBot="1">
      <c r="C193" s="63"/>
      <c r="D193" s="63"/>
      <c r="E193" s="63"/>
      <c r="F193" s="63"/>
      <c r="G193" s="63"/>
      <c r="H193" s="63"/>
      <c r="I193" s="139"/>
      <c r="J193" s="140"/>
    </row>
    <row r="194" spans="3:10">
      <c r="H194" s="141"/>
    </row>
    <row r="195" spans="3:10" ht="14.25">
      <c r="C195" s="142" t="s">
        <v>147</v>
      </c>
      <c r="D195" s="142"/>
      <c r="E195" s="142"/>
      <c r="F195" s="142"/>
      <c r="G195" s="142"/>
      <c r="H195" s="142"/>
      <c r="I195" s="142"/>
    </row>
    <row r="196" spans="3:10" ht="13.5" thickBot="1"/>
    <row r="197" spans="3:10" ht="12.75" customHeight="1">
      <c r="C197" s="121" t="s">
        <v>148</v>
      </c>
      <c r="D197" s="143" t="s">
        <v>149</v>
      </c>
      <c r="E197" s="144"/>
      <c r="F197" s="63"/>
      <c r="G197" s="63"/>
      <c r="H197" s="63"/>
    </row>
    <row r="198" spans="3:10" ht="13.5" thickBot="1">
      <c r="C198" s="145"/>
      <c r="D198" s="146"/>
      <c r="E198" s="147"/>
      <c r="F198" s="63"/>
      <c r="G198" s="63"/>
      <c r="H198" s="63"/>
    </row>
    <row r="199" spans="3:10" ht="13.5" thickBot="1">
      <c r="C199" s="63"/>
      <c r="D199" s="63"/>
      <c r="E199" s="63"/>
      <c r="F199" s="63"/>
      <c r="G199" s="63"/>
      <c r="H199" s="63"/>
    </row>
    <row r="200" spans="3:10" ht="12.75" customHeight="1" thickBot="1">
      <c r="C200" s="121" t="s">
        <v>148</v>
      </c>
      <c r="D200" s="148" t="s">
        <v>150</v>
      </c>
      <c r="E200" s="144"/>
      <c r="F200" s="63"/>
      <c r="G200" s="63" t="s">
        <v>148</v>
      </c>
      <c r="H200" s="149"/>
    </row>
    <row r="201" spans="3:10" ht="13.5" thickBot="1">
      <c r="C201" s="145"/>
      <c r="D201" s="150" t="s">
        <v>151</v>
      </c>
      <c r="E201" s="151"/>
      <c r="F201" s="63"/>
      <c r="G201" s="152" t="s">
        <v>152</v>
      </c>
      <c r="H201" s="149"/>
    </row>
    <row r="202" spans="3:10" ht="13.5" thickBot="1">
      <c r="C202" s="63"/>
      <c r="D202" s="63"/>
      <c r="E202" s="63"/>
      <c r="F202" s="63"/>
      <c r="G202" s="63"/>
      <c r="H202" s="63"/>
    </row>
    <row r="203" spans="3:10">
      <c r="C203" s="121" t="s">
        <v>148</v>
      </c>
      <c r="D203" s="148" t="s">
        <v>150</v>
      </c>
      <c r="E203" s="144"/>
      <c r="F203" s="153" t="s">
        <v>153</v>
      </c>
      <c r="G203" s="63"/>
      <c r="H203" s="63"/>
    </row>
    <row r="204" spans="3:10" ht="13.5" thickBot="1">
      <c r="C204" s="145"/>
      <c r="D204" s="150" t="s">
        <v>151</v>
      </c>
      <c r="E204" s="151"/>
      <c r="F204" s="84" t="s">
        <v>154</v>
      </c>
      <c r="G204" s="63"/>
      <c r="H204" s="63"/>
    </row>
    <row r="205" spans="3:10">
      <c r="C205" s="63"/>
      <c r="D205" s="63"/>
      <c r="E205" s="63"/>
      <c r="F205" s="63"/>
      <c r="G205" s="63"/>
      <c r="H205" s="63"/>
    </row>
    <row r="207" spans="3:10" ht="14.25">
      <c r="C207" s="142" t="s">
        <v>155</v>
      </c>
      <c r="D207" s="142"/>
      <c r="E207" s="142"/>
      <c r="F207" s="142"/>
      <c r="G207" s="142"/>
      <c r="H207" s="142"/>
      <c r="I207" s="142"/>
    </row>
    <row r="209" spans="3:7">
      <c r="C209" s="63" t="s">
        <v>156</v>
      </c>
      <c r="D209" s="61">
        <v>100</v>
      </c>
    </row>
    <row r="210" spans="3:7">
      <c r="C210" s="63" t="s">
        <v>157</v>
      </c>
      <c r="D210" s="154">
        <f>+D209</f>
        <v>100</v>
      </c>
    </row>
    <row r="211" spans="3:7">
      <c r="C211" s="63"/>
      <c r="D211" s="63"/>
    </row>
    <row r="212" spans="3:7">
      <c r="C212" s="63" t="s">
        <v>158</v>
      </c>
      <c r="D212" s="61">
        <v>110</v>
      </c>
    </row>
    <row r="213" spans="3:7">
      <c r="C213" s="63" t="s">
        <v>159</v>
      </c>
      <c r="D213" s="61">
        <v>100</v>
      </c>
    </row>
    <row r="215" spans="3:7">
      <c r="C215" s="155" t="s">
        <v>160</v>
      </c>
      <c r="D215" s="155"/>
      <c r="E215" s="156"/>
      <c r="F215" s="156"/>
      <c r="G215" s="156"/>
    </row>
    <row r="216" spans="3:7">
      <c r="C216" s="157" t="s">
        <v>161</v>
      </c>
      <c r="D216" s="73"/>
    </row>
    <row r="217" spans="3:7" ht="13.5" thickBot="1"/>
    <row r="218" spans="3:7" ht="13.5" thickBot="1">
      <c r="C218" s="158" t="s">
        <v>162</v>
      </c>
      <c r="D218" s="159"/>
      <c r="E218" s="160"/>
      <c r="F218" s="161"/>
      <c r="G218" s="161"/>
    </row>
    <row r="219" spans="3:7" ht="13.5" thickBot="1">
      <c r="C219" s="161"/>
      <c r="D219" s="162" t="s">
        <v>163</v>
      </c>
      <c r="E219" s="163"/>
      <c r="F219" s="164" t="s">
        <v>164</v>
      </c>
      <c r="G219" s="164" t="s">
        <v>165</v>
      </c>
    </row>
    <row r="220" spans="3:7" ht="13.5" thickBot="1">
      <c r="C220" s="161" t="s">
        <v>166</v>
      </c>
      <c r="D220" s="165"/>
      <c r="E220" s="165">
        <v>100</v>
      </c>
      <c r="F220" s="166"/>
      <c r="G220" s="165"/>
    </row>
    <row r="221" spans="3:7" ht="13.5" thickBot="1">
      <c r="C221" s="167" t="s">
        <v>167</v>
      </c>
      <c r="D221" s="165">
        <v>100</v>
      </c>
      <c r="E221" s="165"/>
      <c r="F221" s="165"/>
      <c r="G221" s="165"/>
    </row>
    <row r="222" spans="3:7" ht="13.5" thickBot="1">
      <c r="C222" s="161"/>
      <c r="D222" s="165"/>
      <c r="E222" s="165"/>
      <c r="F222" s="165"/>
      <c r="G222" s="165"/>
    </row>
    <row r="223" spans="3:7" ht="13.5" thickBot="1">
      <c r="C223" s="161" t="s">
        <v>168</v>
      </c>
      <c r="D223" s="165"/>
      <c r="E223" s="165">
        <v>110</v>
      </c>
      <c r="F223" s="166"/>
      <c r="G223" s="165"/>
    </row>
    <row r="224" spans="3:7" ht="13.5" thickBot="1">
      <c r="C224" s="161" t="s">
        <v>169</v>
      </c>
      <c r="D224" s="165"/>
      <c r="E224" s="168">
        <v>-100</v>
      </c>
      <c r="F224" s="168"/>
      <c r="G224" s="169"/>
    </row>
    <row r="225" spans="3:7" ht="13.5" thickBot="1">
      <c r="C225" s="170" t="s">
        <v>170</v>
      </c>
      <c r="D225" s="171"/>
      <c r="E225" s="172"/>
      <c r="F225" s="173"/>
      <c r="G225" s="173"/>
    </row>
    <row r="226" spans="3:7" ht="13.5" thickBot="1">
      <c r="C226" s="161" t="s">
        <v>171</v>
      </c>
      <c r="D226" s="174"/>
      <c r="E226" s="172"/>
      <c r="F226" s="172"/>
      <c r="G226" s="172"/>
    </row>
    <row r="227" spans="3:7" ht="13.5" thickBot="1">
      <c r="C227" s="161" t="s">
        <v>172</v>
      </c>
      <c r="D227" s="174"/>
      <c r="E227" s="172"/>
      <c r="F227" s="172"/>
      <c r="G227" s="172"/>
    </row>
    <row r="229" spans="3:7">
      <c r="C229" s="157" t="s">
        <v>173</v>
      </c>
      <c r="D229" s="73"/>
    </row>
    <row r="230" spans="3:7" ht="13.5" thickBot="1"/>
    <row r="231" spans="3:7" ht="13.5" thickBot="1">
      <c r="C231" s="158" t="s">
        <v>174</v>
      </c>
      <c r="D231" s="159"/>
      <c r="E231" s="160"/>
      <c r="F231" s="161"/>
      <c r="G231" s="161"/>
    </row>
    <row r="232" spans="3:7" ht="13.5" thickBot="1">
      <c r="C232" s="161"/>
      <c r="D232" s="162" t="s">
        <v>163</v>
      </c>
      <c r="E232" s="163"/>
      <c r="F232" s="164" t="s">
        <v>164</v>
      </c>
      <c r="G232" s="164" t="s">
        <v>165</v>
      </c>
    </row>
    <row r="233" spans="3:7" ht="13.5" thickBot="1">
      <c r="C233" s="161" t="s">
        <v>166</v>
      </c>
      <c r="D233" s="165"/>
      <c r="E233" s="165">
        <v>100</v>
      </c>
      <c r="F233" s="166"/>
      <c r="G233" s="165"/>
    </row>
    <row r="234" spans="3:7" ht="13.5" thickBot="1">
      <c r="C234" s="167" t="s">
        <v>167</v>
      </c>
      <c r="D234" s="165">
        <v>50</v>
      </c>
      <c r="E234" s="165"/>
      <c r="F234" s="165"/>
      <c r="G234" s="165"/>
    </row>
    <row r="235" spans="3:7" ht="13.5" thickBot="1">
      <c r="C235" s="167" t="s">
        <v>175</v>
      </c>
      <c r="D235" s="165">
        <v>50</v>
      </c>
      <c r="E235" s="165"/>
      <c r="F235" s="165"/>
      <c r="G235" s="165"/>
    </row>
    <row r="236" spans="3:7" ht="13.5" thickBot="1">
      <c r="C236" s="161"/>
      <c r="D236" s="165"/>
      <c r="E236" s="165"/>
      <c r="F236" s="165"/>
      <c r="G236" s="165"/>
    </row>
    <row r="237" spans="3:7" ht="13.5" thickBot="1">
      <c r="C237" s="161" t="s">
        <v>168</v>
      </c>
      <c r="D237" s="165"/>
      <c r="E237" s="165">
        <v>110</v>
      </c>
      <c r="F237" s="166"/>
      <c r="G237" s="165"/>
    </row>
    <row r="238" spans="3:7" ht="13.5" thickBot="1">
      <c r="C238" s="161" t="s">
        <v>169</v>
      </c>
      <c r="D238" s="165"/>
      <c r="E238" s="168">
        <v>-100</v>
      </c>
      <c r="F238" s="168"/>
      <c r="G238" s="169"/>
    </row>
    <row r="239" spans="3:7" ht="13.5" thickBot="1">
      <c r="C239" s="170" t="s">
        <v>176</v>
      </c>
      <c r="D239" s="171"/>
      <c r="E239" s="173"/>
      <c r="F239" s="173"/>
      <c r="G239" s="173"/>
    </row>
    <row r="240" spans="3:7" ht="13.5" thickBot="1">
      <c r="C240" s="170" t="s">
        <v>177</v>
      </c>
      <c r="D240" s="171"/>
      <c r="E240" s="173"/>
      <c r="F240" s="173"/>
      <c r="G240" s="173"/>
    </row>
    <row r="241" spans="3:9" ht="13.5" thickBot="1">
      <c r="C241" s="170" t="s">
        <v>70</v>
      </c>
      <c r="D241" s="171"/>
      <c r="E241" s="173"/>
      <c r="F241" s="173"/>
      <c r="G241" s="173"/>
    </row>
    <row r="242" spans="3:9" ht="13.5" thickBot="1">
      <c r="C242" s="161" t="s">
        <v>171</v>
      </c>
      <c r="D242" s="174"/>
      <c r="E242" s="172"/>
      <c r="F242" s="172"/>
      <c r="G242" s="172"/>
    </row>
    <row r="243" spans="3:9" ht="13.5" thickBot="1">
      <c r="C243" s="161" t="s">
        <v>178</v>
      </c>
      <c r="D243" s="174"/>
      <c r="E243" s="172"/>
      <c r="F243" s="172"/>
      <c r="G243" s="172"/>
    </row>
    <row r="245" spans="3:9">
      <c r="C245" s="157" t="s">
        <v>179</v>
      </c>
      <c r="D245" s="73"/>
    </row>
    <row r="246" spans="3:9" ht="13.5" thickBot="1"/>
    <row r="247" spans="3:9" ht="13.5" thickBot="1">
      <c r="C247" s="158"/>
      <c r="D247" s="175"/>
      <c r="E247" s="176"/>
      <c r="F247" s="177" t="s">
        <v>180</v>
      </c>
      <c r="G247" s="178"/>
      <c r="H247" s="177" t="s">
        <v>181</v>
      </c>
      <c r="I247" s="178"/>
    </row>
    <row r="248" spans="3:9" ht="13.5" thickBot="1">
      <c r="C248" s="161"/>
      <c r="D248" s="162" t="s">
        <v>182</v>
      </c>
      <c r="E248" s="179"/>
      <c r="F248" s="180" t="s">
        <v>183</v>
      </c>
      <c r="G248" s="181"/>
      <c r="H248" s="180" t="s">
        <v>183</v>
      </c>
      <c r="I248" s="181"/>
    </row>
    <row r="249" spans="3:9" ht="13.5" thickBot="1">
      <c r="C249" s="161" t="s">
        <v>166</v>
      </c>
      <c r="D249" s="165"/>
      <c r="E249" s="165">
        <v>200</v>
      </c>
      <c r="F249" s="165"/>
      <c r="G249" s="165">
        <v>300</v>
      </c>
      <c r="H249" s="165"/>
      <c r="I249" s="165">
        <v>300</v>
      </c>
    </row>
    <row r="250" spans="3:9" ht="13.5" thickBot="1">
      <c r="C250" s="161" t="s">
        <v>167</v>
      </c>
      <c r="D250" s="165">
        <v>100</v>
      </c>
      <c r="E250" s="165"/>
      <c r="F250" s="165">
        <v>100</v>
      </c>
      <c r="G250" s="165"/>
      <c r="H250" s="165">
        <v>100</v>
      </c>
      <c r="I250" s="165"/>
    </row>
    <row r="251" spans="3:9" ht="13.5" thickBot="1">
      <c r="C251" s="161" t="s">
        <v>175</v>
      </c>
      <c r="D251" s="165">
        <v>100</v>
      </c>
      <c r="E251" s="165"/>
      <c r="F251" s="165">
        <v>200</v>
      </c>
      <c r="G251" s="165"/>
      <c r="H251" s="165">
        <v>200</v>
      </c>
      <c r="I251" s="165"/>
    </row>
    <row r="252" spans="3:9" ht="13.5" thickBot="1">
      <c r="C252" s="161"/>
      <c r="D252" s="165"/>
      <c r="E252" s="165"/>
      <c r="F252" s="165"/>
      <c r="G252" s="165"/>
      <c r="H252" s="165"/>
      <c r="I252" s="165"/>
    </row>
    <row r="253" spans="3:9" ht="13.5" thickBot="1">
      <c r="C253" s="161" t="s">
        <v>168</v>
      </c>
      <c r="D253" s="165"/>
      <c r="E253" s="165">
        <v>220</v>
      </c>
      <c r="F253" s="165"/>
      <c r="G253" s="165">
        <v>330</v>
      </c>
      <c r="H253" s="165"/>
      <c r="I253" s="165">
        <v>330</v>
      </c>
    </row>
    <row r="254" spans="3:9" ht="13.5" thickBot="1">
      <c r="C254" s="161" t="s">
        <v>169</v>
      </c>
      <c r="D254" s="165"/>
      <c r="E254" s="169">
        <v>-200</v>
      </c>
      <c r="F254" s="165"/>
      <c r="G254" s="169">
        <v>-300</v>
      </c>
      <c r="H254" s="165"/>
      <c r="I254" s="169">
        <v>-300</v>
      </c>
    </row>
    <row r="255" spans="3:9" ht="13.5" thickBot="1">
      <c r="C255" s="170" t="s">
        <v>176</v>
      </c>
      <c r="D255" s="171"/>
      <c r="E255" s="173"/>
      <c r="F255" s="182"/>
      <c r="G255" s="173"/>
      <c r="H255" s="182"/>
      <c r="I255" s="173"/>
    </row>
    <row r="256" spans="3:9" ht="13.5" thickBot="1">
      <c r="C256" s="170" t="s">
        <v>177</v>
      </c>
      <c r="D256" s="174">
        <v>0.09</v>
      </c>
      <c r="E256" s="173"/>
      <c r="F256" s="183">
        <v>0.09</v>
      </c>
      <c r="G256" s="173"/>
      <c r="H256" s="184">
        <v>0.11</v>
      </c>
      <c r="I256" s="173"/>
    </row>
    <row r="257" spans="3:9" ht="13.5" thickBot="1">
      <c r="C257" s="170" t="s">
        <v>70</v>
      </c>
      <c r="D257" s="171"/>
      <c r="E257" s="173"/>
      <c r="F257" s="182"/>
      <c r="G257" s="173"/>
      <c r="H257" s="182"/>
      <c r="I257" s="173"/>
    </row>
    <row r="258" spans="3:9" ht="13.5" thickBot="1">
      <c r="C258" s="161" t="s">
        <v>171</v>
      </c>
      <c r="D258" s="174"/>
      <c r="E258" s="172"/>
      <c r="F258" s="183"/>
      <c r="G258" s="172"/>
      <c r="H258" s="183"/>
      <c r="I258" s="172"/>
    </row>
    <row r="259" spans="3:9" ht="13.5" thickBot="1">
      <c r="C259" s="161" t="s">
        <v>178</v>
      </c>
      <c r="D259" s="174"/>
      <c r="E259" s="172"/>
      <c r="F259" s="183"/>
      <c r="G259" s="172"/>
      <c r="H259" s="183"/>
      <c r="I259" s="172"/>
    </row>
    <row r="260" spans="3:9" ht="13.5" thickBot="1">
      <c r="C260" s="161" t="s">
        <v>184</v>
      </c>
      <c r="D260" s="185"/>
      <c r="E260" s="186"/>
      <c r="F260" s="187"/>
      <c r="G260" s="186"/>
      <c r="H260" s="187"/>
      <c r="I260" s="186"/>
    </row>
    <row r="261" spans="3:9" ht="13.5" thickBot="1">
      <c r="C261" s="161" t="s">
        <v>185</v>
      </c>
      <c r="D261" s="185"/>
      <c r="E261" s="188"/>
      <c r="F261" s="187"/>
      <c r="G261" s="188"/>
      <c r="H261" s="187"/>
      <c r="I261" s="188"/>
    </row>
  </sheetData>
  <mergeCells count="84">
    <mergeCell ref="C231:E231"/>
    <mergeCell ref="D232:E232"/>
    <mergeCell ref="C247:E247"/>
    <mergeCell ref="F247:G247"/>
    <mergeCell ref="H247:I247"/>
    <mergeCell ref="D248:E248"/>
    <mergeCell ref="F248:G248"/>
    <mergeCell ref="H248:I248"/>
    <mergeCell ref="C203:C204"/>
    <mergeCell ref="D203:E203"/>
    <mergeCell ref="D204:E204"/>
    <mergeCell ref="C207:I207"/>
    <mergeCell ref="C218:E218"/>
    <mergeCell ref="D219:E219"/>
    <mergeCell ref="C195:I195"/>
    <mergeCell ref="C197:C198"/>
    <mergeCell ref="D197:E198"/>
    <mergeCell ref="C200:C201"/>
    <mergeCell ref="D200:E200"/>
    <mergeCell ref="D201:E201"/>
    <mergeCell ref="C178:C179"/>
    <mergeCell ref="I178:J179"/>
    <mergeCell ref="C181:D181"/>
    <mergeCell ref="C186:C187"/>
    <mergeCell ref="I186:J188"/>
    <mergeCell ref="C190:C191"/>
    <mergeCell ref="I190:J193"/>
    <mergeCell ref="C168:D168"/>
    <mergeCell ref="C170:C171"/>
    <mergeCell ref="E170:E171"/>
    <mergeCell ref="I170:J172"/>
    <mergeCell ref="C173:D173"/>
    <mergeCell ref="C176:I176"/>
    <mergeCell ref="C158:D158"/>
    <mergeCell ref="C160:C161"/>
    <mergeCell ref="E160:E161"/>
    <mergeCell ref="I160:J161"/>
    <mergeCell ref="C163:D163"/>
    <mergeCell ref="C165:C166"/>
    <mergeCell ref="E165:E167"/>
    <mergeCell ref="I165:J166"/>
    <mergeCell ref="C143:C145"/>
    <mergeCell ref="D143:D145"/>
    <mergeCell ref="C148:C149"/>
    <mergeCell ref="I148:J149"/>
    <mergeCell ref="C153:I153"/>
    <mergeCell ref="C155:C156"/>
    <mergeCell ref="I155:J156"/>
    <mergeCell ref="C128:C129"/>
    <mergeCell ref="C132:C133"/>
    <mergeCell ref="C136:D136"/>
    <mergeCell ref="I136:J137"/>
    <mergeCell ref="C139:D139"/>
    <mergeCell ref="I139:J140"/>
    <mergeCell ref="C111:C112"/>
    <mergeCell ref="C114:C115"/>
    <mergeCell ref="C117:C118"/>
    <mergeCell ref="C121:D121"/>
    <mergeCell ref="I121:J122"/>
    <mergeCell ref="C124:C125"/>
    <mergeCell ref="C94:H94"/>
    <mergeCell ref="C95:H95"/>
    <mergeCell ref="C103:I103"/>
    <mergeCell ref="C104:I106"/>
    <mergeCell ref="C107:I107"/>
    <mergeCell ref="F109:I109"/>
    <mergeCell ref="G70:H71"/>
    <mergeCell ref="G76:H77"/>
    <mergeCell ref="G80:H81"/>
    <mergeCell ref="G84:H86"/>
    <mergeCell ref="G89:H90"/>
    <mergeCell ref="C93:H93"/>
    <mergeCell ref="G53:H54"/>
    <mergeCell ref="G57:H58"/>
    <mergeCell ref="C62:E62"/>
    <mergeCell ref="G62:J63"/>
    <mergeCell ref="C63:E63"/>
    <mergeCell ref="C64:E64"/>
    <mergeCell ref="C18:E18"/>
    <mergeCell ref="G18:J19"/>
    <mergeCell ref="C19:E19"/>
    <mergeCell ref="C20:E20"/>
    <mergeCell ref="G32:H33"/>
    <mergeCell ref="G44:I46"/>
  </mergeCells>
  <conditionalFormatting sqref="G32:H33 G44:I46 G53:H54 G57:H58 J46">
    <cfRule type="cellIs" dxfId="3" priority="4" stopIfTrue="1" operator="equal">
      <formula>0</formula>
    </cfRule>
  </conditionalFormatting>
  <conditionalFormatting sqref="G70:H71 G76:H77 G80:H81 G84:H86 G89:H90">
    <cfRule type="cellIs" dxfId="2" priority="3" stopIfTrue="1" operator="equal">
      <formula>0</formula>
    </cfRule>
  </conditionalFormatting>
  <conditionalFormatting sqref="H111 H114 H117 I121:J122 H124 H128 H132 I136:J137 I139:J140 H144 H148:J149 H155 I155:J156 H160 I160:J161 H165 I165:J166 H170 I170:J172 H178 I178:J179 H183 H186:H187 I186:J188 H190 I190:J193 H200:H201 F225:G227 E226:E227 E255:E261 G255:G261 I255:I261 E239:G243">
    <cfRule type="cellIs" dxfId="1" priority="2" stopIfTrue="1" operator="equal">
      <formula>0</formula>
    </cfRule>
  </conditionalFormatting>
  <conditionalFormatting sqref="E225">
    <cfRule type="cellIs" dxfId="0" priority="1" stopIfTrue="1" operator="equal">
      <formula>0</formula>
    </cfRule>
  </conditionalFormatting>
  <pageMargins left="0.75" right="0.75" top="1" bottom="1" header="0" footer="0"/>
  <pageSetup scale="65" fitToHeight="4" orientation="landscape" horizontalDpi="200" verticalDpi="20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2"/>
  </sheetPr>
  <dimension ref="C1:H119"/>
  <sheetViews>
    <sheetView tabSelected="1" zoomScale="80" zoomScaleNormal="80" workbookViewId="0"/>
  </sheetViews>
  <sheetFormatPr baseColWidth="10" defaultColWidth="11.42578125" defaultRowHeight="12.75"/>
  <cols>
    <col min="1" max="3" width="11.42578125" style="190"/>
    <col min="4" max="4" width="37.140625" style="190" customWidth="1"/>
    <col min="5" max="5" width="24" style="190" bestFit="1" customWidth="1"/>
    <col min="6" max="6" width="23.28515625" style="190" customWidth="1"/>
    <col min="7" max="7" width="16" style="190" customWidth="1"/>
    <col min="8" max="16384" width="11.42578125" style="190"/>
  </cols>
  <sheetData>
    <row r="1" spans="4:7" ht="15">
      <c r="D1" s="189" t="s">
        <v>78</v>
      </c>
      <c r="E1" s="189"/>
      <c r="F1" s="189"/>
      <c r="G1" s="189"/>
    </row>
    <row r="2" spans="4:7" ht="15">
      <c r="D2" s="191"/>
      <c r="E2" s="191"/>
      <c r="F2" s="191"/>
      <c r="G2" s="191"/>
    </row>
    <row r="3" spans="4:7" ht="15">
      <c r="D3" s="191"/>
      <c r="E3" s="191"/>
      <c r="F3" s="191"/>
      <c r="G3" s="191"/>
    </row>
    <row r="4" spans="4:7" ht="15">
      <c r="D4" s="191"/>
      <c r="E4" s="191"/>
      <c r="F4" s="191"/>
      <c r="G4" s="191"/>
    </row>
    <row r="5" spans="4:7" ht="15">
      <c r="D5" s="191"/>
      <c r="E5" s="191"/>
      <c r="F5" s="191"/>
      <c r="G5" s="191"/>
    </row>
    <row r="6" spans="4:7" ht="15">
      <c r="D6" s="191"/>
      <c r="E6" s="191"/>
      <c r="F6" s="191"/>
      <c r="G6" s="191"/>
    </row>
    <row r="7" spans="4:7" ht="15">
      <c r="D7" s="191"/>
      <c r="E7" s="191"/>
      <c r="F7" s="191"/>
      <c r="G7" s="191"/>
    </row>
    <row r="8" spans="4:7" ht="15">
      <c r="D8" s="191"/>
      <c r="E8" s="191"/>
      <c r="F8" s="191"/>
      <c r="G8" s="191"/>
    </row>
    <row r="9" spans="4:7" ht="15">
      <c r="D9" s="191"/>
      <c r="E9" s="191"/>
      <c r="F9" s="191"/>
      <c r="G9" s="191"/>
    </row>
    <row r="10" spans="4:7" ht="15">
      <c r="D10" s="191"/>
      <c r="E10" s="191"/>
      <c r="F10" s="191"/>
      <c r="G10" s="191"/>
    </row>
    <row r="11" spans="4:7" ht="15">
      <c r="D11" s="191"/>
      <c r="E11" s="191"/>
      <c r="F11" s="191"/>
      <c r="G11" s="191"/>
    </row>
    <row r="12" spans="4:7" ht="15">
      <c r="D12" s="191"/>
      <c r="E12" s="191"/>
      <c r="F12" s="191"/>
      <c r="G12" s="191"/>
    </row>
    <row r="13" spans="4:7" ht="15">
      <c r="D13" s="191"/>
      <c r="E13" s="191"/>
      <c r="F13" s="191"/>
      <c r="G13" s="191"/>
    </row>
    <row r="14" spans="4:7" ht="15">
      <c r="D14" s="191"/>
      <c r="E14" s="191"/>
      <c r="F14" s="191"/>
      <c r="G14" s="191"/>
    </row>
    <row r="15" spans="4:7" ht="15">
      <c r="D15" s="191"/>
      <c r="E15" s="191"/>
      <c r="F15" s="191"/>
      <c r="G15" s="191"/>
    </row>
    <row r="16" spans="4:7" ht="15">
      <c r="D16" s="191"/>
      <c r="E16" s="191"/>
      <c r="F16" s="191"/>
      <c r="G16" s="191"/>
    </row>
    <row r="17" spans="3:7" ht="18.75">
      <c r="C17" s="192"/>
      <c r="D17" s="193" t="s">
        <v>80</v>
      </c>
      <c r="E17" s="193"/>
      <c r="F17" s="193"/>
      <c r="G17" s="193"/>
    </row>
    <row r="18" spans="3:7" ht="15">
      <c r="D18" s="191"/>
      <c r="E18" s="191"/>
      <c r="F18" s="191"/>
      <c r="G18" s="191"/>
    </row>
    <row r="19" spans="3:7" ht="15">
      <c r="D19" s="191"/>
      <c r="E19" s="191"/>
      <c r="F19" s="191"/>
    </row>
    <row r="20" spans="3:7" ht="13.5" thickBot="1">
      <c r="C20" s="63"/>
      <c r="D20" s="63"/>
      <c r="E20" s="63"/>
      <c r="F20" s="63"/>
      <c r="G20" s="63"/>
    </row>
    <row r="21" spans="3:7">
      <c r="C21" s="63"/>
      <c r="D21" s="79" t="s">
        <v>84</v>
      </c>
      <c r="E21" s="80" t="s">
        <v>49</v>
      </c>
      <c r="F21" s="63"/>
      <c r="G21" s="63"/>
    </row>
    <row r="22" spans="3:7" ht="13.5" thickBot="1">
      <c r="C22" s="63"/>
      <c r="D22" s="83"/>
      <c r="E22" s="84" t="s">
        <v>7</v>
      </c>
      <c r="F22" s="85"/>
      <c r="G22" s="63"/>
    </row>
    <row r="23" spans="3:7" ht="13.5" thickBot="1">
      <c r="C23" s="63"/>
      <c r="D23" s="63"/>
      <c r="E23" s="63"/>
      <c r="F23" s="63"/>
      <c r="G23" s="63"/>
    </row>
    <row r="24" spans="3:7">
      <c r="C24" s="63"/>
      <c r="D24" s="79" t="s">
        <v>86</v>
      </c>
      <c r="E24" s="80" t="s">
        <v>53</v>
      </c>
      <c r="F24" s="63"/>
      <c r="G24" s="63"/>
    </row>
    <row r="25" spans="3:7" ht="13.5" thickBot="1">
      <c r="C25" s="63"/>
      <c r="D25" s="83"/>
      <c r="E25" s="84" t="s">
        <v>24</v>
      </c>
      <c r="F25" s="63"/>
      <c r="G25" s="63"/>
    </row>
    <row r="26" spans="3:7" ht="13.5" thickBot="1">
      <c r="C26" s="63"/>
      <c r="D26" s="86"/>
      <c r="E26" s="87"/>
      <c r="F26" s="63"/>
      <c r="G26" s="63"/>
    </row>
    <row r="27" spans="3:7">
      <c r="C27" s="63"/>
      <c r="D27" s="79" t="s">
        <v>87</v>
      </c>
      <c r="E27" s="80" t="s">
        <v>51</v>
      </c>
      <c r="F27" s="63"/>
      <c r="G27" s="63"/>
    </row>
    <row r="28" spans="3:7" ht="13.5" thickBot="1">
      <c r="C28" s="63"/>
      <c r="D28" s="83"/>
      <c r="E28" s="84" t="s">
        <v>9</v>
      </c>
      <c r="F28" s="63"/>
      <c r="G28" s="63"/>
    </row>
    <row r="29" spans="3:7">
      <c r="C29" s="63"/>
      <c r="D29" s="86"/>
      <c r="E29" s="87"/>
      <c r="F29" s="63"/>
      <c r="G29" s="63"/>
    </row>
    <row r="30" spans="3:7">
      <c r="C30" s="63"/>
      <c r="D30" s="63"/>
      <c r="E30" s="63"/>
      <c r="F30" s="63"/>
      <c r="G30" s="63"/>
    </row>
    <row r="31" spans="3:7" ht="25.5" customHeight="1">
      <c r="C31" s="63"/>
      <c r="D31" s="88" t="s">
        <v>89</v>
      </c>
      <c r="E31" s="89"/>
      <c r="F31" s="63"/>
      <c r="G31" s="63"/>
    </row>
    <row r="32" spans="3:7">
      <c r="C32" s="63"/>
      <c r="D32" s="63"/>
      <c r="E32" s="63"/>
      <c r="F32" s="63"/>
      <c r="G32" s="63"/>
    </row>
    <row r="33" spans="3:7" ht="13.5" thickBot="1">
      <c r="C33" s="63"/>
      <c r="D33" s="63"/>
      <c r="E33" s="63"/>
      <c r="F33" s="63"/>
      <c r="G33" s="63"/>
    </row>
    <row r="34" spans="3:7">
      <c r="C34" s="63"/>
      <c r="D34" s="79" t="s">
        <v>93</v>
      </c>
      <c r="E34" s="80">
        <v>360</v>
      </c>
      <c r="F34" s="63"/>
      <c r="G34" s="63"/>
    </row>
    <row r="35" spans="3:7" ht="13.5" thickBot="1">
      <c r="C35" s="63"/>
      <c r="D35" s="83"/>
      <c r="E35" s="84" t="s">
        <v>95</v>
      </c>
      <c r="F35" s="63"/>
      <c r="G35" s="63"/>
    </row>
    <row r="36" spans="3:7">
      <c r="C36" s="63"/>
      <c r="D36" s="86"/>
      <c r="E36" s="87"/>
      <c r="F36" s="63"/>
      <c r="G36" s="63"/>
    </row>
    <row r="37" spans="3:7" ht="13.5" thickBot="1">
      <c r="C37" s="63"/>
      <c r="D37" s="86"/>
      <c r="E37" s="87"/>
      <c r="F37" s="63"/>
      <c r="G37" s="63"/>
    </row>
    <row r="38" spans="3:7">
      <c r="C38" s="63"/>
      <c r="D38" s="79" t="s">
        <v>98</v>
      </c>
      <c r="E38" s="80">
        <v>360</v>
      </c>
      <c r="F38" s="63"/>
      <c r="G38" s="63"/>
    </row>
    <row r="39" spans="3:7" ht="13.5" thickBot="1">
      <c r="C39" s="63"/>
      <c r="D39" s="83"/>
      <c r="E39" s="84" t="s">
        <v>99</v>
      </c>
      <c r="F39" s="63"/>
      <c r="G39" s="63"/>
    </row>
    <row r="40" spans="3:7">
      <c r="C40" s="63"/>
      <c r="D40" s="86"/>
      <c r="E40" s="87"/>
      <c r="F40" s="63"/>
      <c r="G40" s="63"/>
    </row>
    <row r="41" spans="3:7" ht="13.5" thickBot="1">
      <c r="C41" s="63"/>
      <c r="D41" s="86"/>
      <c r="E41" s="87"/>
      <c r="F41" s="63"/>
      <c r="G41" s="63"/>
    </row>
    <row r="42" spans="3:7">
      <c r="C42" s="63"/>
      <c r="D42" s="79" t="s">
        <v>101</v>
      </c>
      <c r="E42" s="80">
        <v>360</v>
      </c>
      <c r="F42" s="63"/>
      <c r="G42" s="63"/>
    </row>
    <row r="43" spans="3:7" ht="13.5" thickBot="1">
      <c r="C43" s="63"/>
      <c r="D43" s="83"/>
      <c r="E43" s="84" t="s">
        <v>102</v>
      </c>
      <c r="F43" s="63"/>
      <c r="G43" s="63"/>
    </row>
    <row r="44" spans="3:7">
      <c r="C44" s="63"/>
      <c r="D44" s="86"/>
      <c r="E44" s="87"/>
      <c r="F44" s="63"/>
      <c r="G44" s="63"/>
    </row>
    <row r="45" spans="3:7">
      <c r="C45" s="63"/>
      <c r="D45" s="63"/>
      <c r="E45" s="63"/>
      <c r="F45" s="63"/>
      <c r="G45" s="63"/>
    </row>
    <row r="46" spans="3:7" ht="27" customHeight="1">
      <c r="C46" s="63"/>
      <c r="D46" s="88" t="s">
        <v>104</v>
      </c>
      <c r="E46" s="89"/>
      <c r="F46" s="63"/>
      <c r="G46" s="63"/>
    </row>
    <row r="47" spans="3:7">
      <c r="C47" s="63"/>
      <c r="D47" s="63"/>
      <c r="E47" s="63"/>
      <c r="F47" s="63"/>
      <c r="G47" s="63"/>
    </row>
    <row r="48" spans="3:7">
      <c r="C48" s="63"/>
      <c r="D48" s="63"/>
      <c r="E48" s="63"/>
      <c r="F48" s="63"/>
      <c r="G48" s="63"/>
    </row>
    <row r="49" spans="3:7" ht="27" customHeight="1">
      <c r="C49" s="63"/>
      <c r="D49" s="88" t="s">
        <v>107</v>
      </c>
      <c r="E49" s="89"/>
      <c r="F49" s="63"/>
      <c r="G49" s="63"/>
    </row>
    <row r="50" spans="3:7">
      <c r="C50" s="63"/>
      <c r="D50" s="104"/>
      <c r="E50" s="104"/>
      <c r="F50" s="63"/>
      <c r="G50" s="63"/>
    </row>
    <row r="51" spans="3:7">
      <c r="C51" s="63"/>
      <c r="D51" s="63"/>
      <c r="E51" s="63"/>
      <c r="F51" s="63"/>
      <c r="G51" s="63"/>
    </row>
    <row r="52" spans="3:7" ht="13.5" thickBot="1">
      <c r="C52" s="63"/>
      <c r="D52" s="63"/>
      <c r="E52" s="63"/>
      <c r="F52" s="63"/>
      <c r="G52" s="63"/>
    </row>
    <row r="53" spans="3:7">
      <c r="C53" s="63"/>
      <c r="D53" s="79" t="s">
        <v>110</v>
      </c>
      <c r="E53" s="108" t="s">
        <v>111</v>
      </c>
      <c r="F53" s="63"/>
      <c r="G53" s="63"/>
    </row>
    <row r="54" spans="3:7">
      <c r="C54" s="63"/>
      <c r="D54" s="109"/>
      <c r="E54" s="110"/>
      <c r="F54" s="63"/>
      <c r="G54" s="63"/>
    </row>
    <row r="55" spans="3:7" ht="13.5" thickBot="1">
      <c r="C55" s="63"/>
      <c r="D55" s="83"/>
      <c r="E55" s="112"/>
      <c r="F55" s="63"/>
      <c r="G55" s="63"/>
    </row>
    <row r="56" spans="3:7">
      <c r="C56" s="63"/>
      <c r="D56" s="63"/>
      <c r="E56" s="63"/>
      <c r="F56" s="63"/>
      <c r="G56" s="63"/>
    </row>
    <row r="57" spans="3:7" ht="13.5" thickBot="1">
      <c r="C57" s="63"/>
      <c r="D57" s="63"/>
      <c r="E57" s="63"/>
      <c r="F57" s="63"/>
      <c r="G57" s="63"/>
    </row>
    <row r="58" spans="3:7" ht="12.75" customHeight="1">
      <c r="C58" s="63"/>
      <c r="D58" s="79" t="s">
        <v>113</v>
      </c>
      <c r="E58" s="80" t="s">
        <v>114</v>
      </c>
      <c r="F58" s="63"/>
      <c r="G58" s="63"/>
    </row>
    <row r="59" spans="3:7" ht="13.5" thickBot="1">
      <c r="C59" s="63"/>
      <c r="D59" s="83"/>
      <c r="E59" s="84" t="s">
        <v>115</v>
      </c>
      <c r="F59" s="63"/>
      <c r="G59" s="63"/>
    </row>
    <row r="60" spans="3:7">
      <c r="C60" s="63"/>
      <c r="D60" s="63"/>
      <c r="E60" s="63"/>
      <c r="F60" s="63"/>
      <c r="G60" s="63"/>
    </row>
    <row r="61" spans="3:7">
      <c r="C61" s="63"/>
      <c r="D61" s="63" t="s">
        <v>116</v>
      </c>
      <c r="E61" s="63"/>
      <c r="F61" s="63"/>
      <c r="G61" s="63"/>
    </row>
    <row r="62" spans="3:7">
      <c r="C62" s="63"/>
      <c r="D62" s="63"/>
      <c r="E62" s="63"/>
      <c r="F62" s="63"/>
      <c r="G62" s="63"/>
    </row>
    <row r="64" spans="3:7" ht="18.75">
      <c r="C64" s="192"/>
      <c r="D64" s="193" t="s">
        <v>117</v>
      </c>
      <c r="E64" s="193"/>
      <c r="F64" s="193"/>
      <c r="G64" s="193"/>
    </row>
    <row r="66" spans="3:7" ht="13.5" thickBot="1">
      <c r="C66" s="63"/>
      <c r="D66" s="63"/>
      <c r="E66" s="63"/>
      <c r="F66" s="63"/>
      <c r="G66" s="63"/>
    </row>
    <row r="67" spans="3:7" ht="12.75" customHeight="1">
      <c r="C67" s="63"/>
      <c r="D67" s="79" t="s">
        <v>118</v>
      </c>
      <c r="E67" s="80" t="s">
        <v>56</v>
      </c>
      <c r="F67" s="63"/>
      <c r="G67" s="63"/>
    </row>
    <row r="68" spans="3:7" ht="13.5" thickBot="1">
      <c r="C68" s="63"/>
      <c r="D68" s="83"/>
      <c r="E68" s="84" t="s">
        <v>49</v>
      </c>
      <c r="F68" s="63"/>
      <c r="G68" s="63"/>
    </row>
    <row r="69" spans="3:7">
      <c r="C69" s="63"/>
      <c r="D69" s="63"/>
      <c r="E69" s="63"/>
      <c r="F69" s="63"/>
      <c r="G69" s="63"/>
    </row>
    <row r="70" spans="3:7">
      <c r="C70" s="63"/>
      <c r="D70" s="88" t="s">
        <v>119</v>
      </c>
      <c r="E70" s="89"/>
      <c r="F70" s="63"/>
      <c r="G70" s="63"/>
    </row>
    <row r="71" spans="3:7" ht="13.5" thickBot="1">
      <c r="C71" s="63"/>
      <c r="D71" s="63"/>
      <c r="E71" s="63"/>
      <c r="F71" s="63"/>
      <c r="G71" s="63"/>
    </row>
    <row r="72" spans="3:7" ht="12.75" customHeight="1">
      <c r="C72" s="63"/>
      <c r="D72" s="79" t="s">
        <v>120</v>
      </c>
      <c r="E72" s="80" t="s">
        <v>70</v>
      </c>
      <c r="F72" s="116" t="s">
        <v>121</v>
      </c>
      <c r="G72" s="63"/>
    </row>
    <row r="73" spans="3:7" ht="13.5" thickBot="1">
      <c r="C73" s="63"/>
      <c r="D73" s="83"/>
      <c r="E73" s="84" t="s">
        <v>49</v>
      </c>
      <c r="F73" s="117"/>
      <c r="G73" s="63"/>
    </row>
    <row r="74" spans="3:7">
      <c r="C74" s="63"/>
      <c r="D74" s="63"/>
      <c r="E74" s="63"/>
      <c r="F74" s="63"/>
      <c r="G74" s="63"/>
    </row>
    <row r="75" spans="3:7">
      <c r="C75" s="63"/>
      <c r="D75" s="88" t="s">
        <v>122</v>
      </c>
      <c r="E75" s="89"/>
      <c r="F75" s="63"/>
      <c r="G75" s="63"/>
    </row>
    <row r="76" spans="3:7" ht="13.5" thickBot="1">
      <c r="C76" s="63"/>
      <c r="D76" s="63"/>
      <c r="E76" s="63"/>
      <c r="F76" s="63"/>
      <c r="G76" s="63"/>
    </row>
    <row r="77" spans="3:7" ht="12.75" customHeight="1">
      <c r="C77" s="63"/>
      <c r="D77" s="79" t="s">
        <v>123</v>
      </c>
      <c r="E77" s="80" t="s">
        <v>66</v>
      </c>
      <c r="F77" s="116" t="s">
        <v>124</v>
      </c>
      <c r="G77" s="63"/>
    </row>
    <row r="78" spans="3:7" ht="13.5" thickBot="1">
      <c r="C78" s="63"/>
      <c r="D78" s="83"/>
      <c r="E78" s="84" t="s">
        <v>115</v>
      </c>
      <c r="F78" s="116"/>
      <c r="G78" s="63"/>
    </row>
    <row r="79" spans="3:7">
      <c r="C79" s="63"/>
      <c r="D79" s="63"/>
      <c r="E79" s="63"/>
      <c r="F79" s="116"/>
      <c r="G79" s="63"/>
    </row>
    <row r="80" spans="3:7">
      <c r="C80" s="63"/>
      <c r="D80" s="88" t="s">
        <v>126</v>
      </c>
      <c r="E80" s="89"/>
      <c r="F80" s="116"/>
      <c r="G80" s="63"/>
    </row>
    <row r="81" spans="3:7" ht="13.5" thickBot="1">
      <c r="C81" s="63"/>
      <c r="D81" s="63"/>
      <c r="E81" s="63"/>
      <c r="F81" s="63"/>
      <c r="G81" s="63"/>
    </row>
    <row r="82" spans="3:7" ht="12.75" customHeight="1">
      <c r="C82" s="63"/>
      <c r="D82" s="79" t="s">
        <v>127</v>
      </c>
      <c r="E82" s="80" t="s">
        <v>70</v>
      </c>
      <c r="F82" s="116" t="s">
        <v>128</v>
      </c>
      <c r="G82" s="63"/>
    </row>
    <row r="83" spans="3:7" ht="13.5" thickBot="1">
      <c r="C83" s="63"/>
      <c r="D83" s="83"/>
      <c r="E83" s="84" t="s">
        <v>129</v>
      </c>
      <c r="F83" s="117"/>
      <c r="G83" s="63"/>
    </row>
    <row r="84" spans="3:7">
      <c r="C84" s="63"/>
      <c r="D84" s="63"/>
      <c r="E84" s="63"/>
      <c r="F84" s="63"/>
      <c r="G84" s="63"/>
    </row>
    <row r="85" spans="3:7" ht="12.75" customHeight="1">
      <c r="C85" s="63"/>
      <c r="D85" s="88" t="s">
        <v>130</v>
      </c>
      <c r="E85" s="89"/>
      <c r="F85" s="63"/>
      <c r="G85" s="63"/>
    </row>
    <row r="86" spans="3:7">
      <c r="C86" s="63"/>
      <c r="D86" s="63"/>
      <c r="E86" s="63"/>
      <c r="F86" s="63"/>
      <c r="G86" s="63"/>
    </row>
    <row r="88" spans="3:7" ht="18.75">
      <c r="C88" s="194"/>
      <c r="D88" s="193" t="s">
        <v>131</v>
      </c>
      <c r="E88" s="193"/>
      <c r="F88" s="193"/>
      <c r="G88" s="193"/>
    </row>
    <row r="90" spans="3:7" ht="13.5" thickBot="1">
      <c r="C90" s="63"/>
      <c r="D90" s="63"/>
      <c r="E90" s="63"/>
      <c r="F90" s="63"/>
      <c r="G90" s="63"/>
    </row>
    <row r="91" spans="3:7" ht="12.75" customHeight="1">
      <c r="C91" s="63"/>
      <c r="D91" s="121" t="s">
        <v>132</v>
      </c>
      <c r="E91" s="80" t="s">
        <v>133</v>
      </c>
      <c r="F91" s="63"/>
      <c r="G91" s="63"/>
    </row>
    <row r="92" spans="3:7" ht="13.5" thickBot="1">
      <c r="C92" s="63"/>
      <c r="D92" s="83"/>
      <c r="E92" s="84" t="s">
        <v>135</v>
      </c>
      <c r="F92" s="63"/>
      <c r="G92" s="63"/>
    </row>
    <row r="93" spans="3:7">
      <c r="C93" s="63"/>
      <c r="D93" s="63"/>
      <c r="E93" s="63"/>
      <c r="F93" s="63"/>
      <c r="G93" s="63"/>
    </row>
    <row r="94" spans="3:7">
      <c r="C94" s="63"/>
      <c r="D94" s="88" t="s">
        <v>136</v>
      </c>
      <c r="E94" s="89"/>
      <c r="F94" s="63"/>
      <c r="G94" s="63"/>
    </row>
    <row r="95" spans="3:7" ht="13.5" thickBot="1">
      <c r="C95" s="63"/>
      <c r="D95" s="63"/>
      <c r="E95" s="63"/>
      <c r="F95" s="63"/>
      <c r="G95" s="63"/>
    </row>
    <row r="96" spans="3:7" ht="12.75" customHeight="1">
      <c r="C96" s="63"/>
      <c r="D96" s="122" t="s">
        <v>137</v>
      </c>
      <c r="E96" s="123" t="s">
        <v>138</v>
      </c>
      <c r="F96" s="63"/>
      <c r="G96" s="63"/>
    </row>
    <row r="97" spans="3:8" ht="12.75" customHeight="1" thickBot="1">
      <c r="C97" s="63"/>
      <c r="D97" s="125"/>
      <c r="E97" s="126" t="s">
        <v>139</v>
      </c>
      <c r="F97" s="63"/>
      <c r="G97" s="63"/>
    </row>
    <row r="98" spans="3:8" ht="13.5" thickBot="1">
      <c r="C98" s="63"/>
      <c r="D98" s="128"/>
      <c r="E98" s="129"/>
      <c r="F98" s="63"/>
      <c r="G98" s="63"/>
    </row>
    <row r="99" spans="3:8" ht="12.75" customHeight="1">
      <c r="C99" s="63"/>
      <c r="D99" s="130" t="s">
        <v>140</v>
      </c>
      <c r="E99" s="131" t="s">
        <v>141</v>
      </c>
      <c r="F99" s="63"/>
      <c r="G99" s="63"/>
    </row>
    <row r="100" spans="3:8" ht="13.5" thickBot="1">
      <c r="C100" s="63"/>
      <c r="D100" s="132"/>
      <c r="E100" s="133" t="s">
        <v>143</v>
      </c>
      <c r="F100" s="63"/>
      <c r="G100" s="63"/>
    </row>
    <row r="101" spans="3:8">
      <c r="C101" s="63"/>
      <c r="D101" s="63"/>
      <c r="E101" s="63"/>
      <c r="F101" s="63"/>
      <c r="G101" s="63"/>
    </row>
    <row r="102" spans="3:8" ht="13.5" thickBot="1">
      <c r="C102" s="63"/>
      <c r="D102" s="63"/>
      <c r="E102" s="63"/>
      <c r="F102" s="63"/>
      <c r="G102" s="63"/>
    </row>
    <row r="103" spans="3:8" ht="12.75" customHeight="1">
      <c r="C103" s="63"/>
      <c r="D103" s="121" t="s">
        <v>145</v>
      </c>
      <c r="E103" s="80" t="s">
        <v>133</v>
      </c>
      <c r="F103" s="63"/>
      <c r="G103" s="63"/>
    </row>
    <row r="104" spans="3:8" ht="13.5" thickBot="1">
      <c r="C104" s="63"/>
      <c r="D104" s="83"/>
      <c r="E104" s="84" t="s">
        <v>115</v>
      </c>
      <c r="F104" s="63"/>
      <c r="G104" s="63"/>
    </row>
    <row r="105" spans="3:8">
      <c r="C105" s="63"/>
      <c r="D105" s="63"/>
      <c r="E105" s="63"/>
      <c r="F105" s="63"/>
      <c r="G105" s="63"/>
    </row>
    <row r="108" spans="3:8" ht="14.25">
      <c r="C108" s="192"/>
      <c r="D108" s="195" t="s">
        <v>147</v>
      </c>
      <c r="E108" s="195"/>
      <c r="F108" s="195"/>
      <c r="G108" s="195"/>
    </row>
    <row r="110" spans="3:8" ht="13.5" thickBot="1">
      <c r="C110" s="63"/>
      <c r="D110" s="63"/>
      <c r="E110" s="63"/>
      <c r="F110" s="63"/>
      <c r="G110" s="63"/>
      <c r="H110" s="63"/>
    </row>
    <row r="111" spans="3:8" ht="12.75" customHeight="1">
      <c r="C111" s="63"/>
      <c r="D111" s="121" t="s">
        <v>148</v>
      </c>
      <c r="E111" s="143" t="s">
        <v>149</v>
      </c>
      <c r="F111" s="144"/>
      <c r="G111" s="63"/>
      <c r="H111" s="63"/>
    </row>
    <row r="112" spans="3:8" ht="13.5" thickBot="1">
      <c r="C112" s="63"/>
      <c r="D112" s="145"/>
      <c r="E112" s="146"/>
      <c r="F112" s="147"/>
      <c r="G112" s="63"/>
      <c r="H112" s="63"/>
    </row>
    <row r="113" spans="3:8" ht="13.5" thickBot="1">
      <c r="C113" s="63"/>
      <c r="D113" s="63"/>
      <c r="E113" s="63"/>
      <c r="F113" s="63"/>
      <c r="G113" s="63"/>
      <c r="H113" s="63"/>
    </row>
    <row r="114" spans="3:8" ht="12.75" customHeight="1">
      <c r="C114" s="63"/>
      <c r="D114" s="121" t="s">
        <v>148</v>
      </c>
      <c r="E114" s="148" t="s">
        <v>150</v>
      </c>
      <c r="F114" s="144"/>
      <c r="G114" s="63"/>
      <c r="H114" s="63"/>
    </row>
    <row r="115" spans="3:8" ht="13.5" thickBot="1">
      <c r="C115" s="63"/>
      <c r="D115" s="145"/>
      <c r="E115" s="150" t="s">
        <v>151</v>
      </c>
      <c r="F115" s="151"/>
      <c r="G115" s="63"/>
      <c r="H115" s="63"/>
    </row>
    <row r="116" spans="3:8" ht="13.5" thickBot="1">
      <c r="C116" s="63"/>
      <c r="D116" s="63"/>
      <c r="E116" s="63"/>
      <c r="F116" s="63"/>
      <c r="G116" s="63"/>
      <c r="H116" s="63"/>
    </row>
    <row r="117" spans="3:8">
      <c r="C117" s="63"/>
      <c r="D117" s="121" t="s">
        <v>148</v>
      </c>
      <c r="E117" s="148" t="s">
        <v>150</v>
      </c>
      <c r="F117" s="144"/>
      <c r="G117" s="153" t="s">
        <v>153</v>
      </c>
      <c r="H117" s="63"/>
    </row>
    <row r="118" spans="3:8" ht="13.5" thickBot="1">
      <c r="C118" s="63"/>
      <c r="D118" s="145"/>
      <c r="E118" s="150" t="s">
        <v>151</v>
      </c>
      <c r="F118" s="151"/>
      <c r="G118" s="84" t="s">
        <v>154</v>
      </c>
      <c r="H118" s="63"/>
    </row>
    <row r="119" spans="3:8">
      <c r="C119" s="63"/>
      <c r="D119" s="63"/>
      <c r="E119" s="63"/>
      <c r="F119" s="63"/>
      <c r="G119" s="63"/>
      <c r="H119" s="63"/>
    </row>
  </sheetData>
  <mergeCells count="40">
    <mergeCell ref="D117:D118"/>
    <mergeCell ref="E117:F117"/>
    <mergeCell ref="E118:F118"/>
    <mergeCell ref="D108:G108"/>
    <mergeCell ref="D111:D112"/>
    <mergeCell ref="E111:F112"/>
    <mergeCell ref="D114:D115"/>
    <mergeCell ref="E114:F114"/>
    <mergeCell ref="E115:F115"/>
    <mergeCell ref="D85:E85"/>
    <mergeCell ref="D88:G88"/>
    <mergeCell ref="D91:D92"/>
    <mergeCell ref="D94:E94"/>
    <mergeCell ref="D99:D100"/>
    <mergeCell ref="D103:D104"/>
    <mergeCell ref="D75:E75"/>
    <mergeCell ref="D77:D78"/>
    <mergeCell ref="F77:F80"/>
    <mergeCell ref="D80:E80"/>
    <mergeCell ref="D82:D83"/>
    <mergeCell ref="F82:F83"/>
    <mergeCell ref="D58:D59"/>
    <mergeCell ref="D64:G64"/>
    <mergeCell ref="D67:D68"/>
    <mergeCell ref="D70:E70"/>
    <mergeCell ref="D72:D73"/>
    <mergeCell ref="F72:F73"/>
    <mergeCell ref="D34:D35"/>
    <mergeCell ref="D38:D39"/>
    <mergeCell ref="D42:D43"/>
    <mergeCell ref="D46:E46"/>
    <mergeCell ref="D49:E49"/>
    <mergeCell ref="D53:D55"/>
    <mergeCell ref="E53:E55"/>
    <mergeCell ref="D1:G1"/>
    <mergeCell ref="D17:G17"/>
    <mergeCell ref="D21:D22"/>
    <mergeCell ref="D24:D25"/>
    <mergeCell ref="D27:D28"/>
    <mergeCell ref="D31:E31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III</vt:lpstr>
      <vt:lpstr>IIIf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Herwin</dc:creator>
  <cp:lastModifiedBy>Herwin</cp:lastModifiedBy>
  <dcterms:created xsi:type="dcterms:W3CDTF">2010-06-21T23:56:33Z</dcterms:created>
  <dcterms:modified xsi:type="dcterms:W3CDTF">2010-06-21T23:57:21Z</dcterms:modified>
</cp:coreProperties>
</file>